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109\OneDrive\바탕 화면\채재화 실장 자료 1\매천장학재단 자료\장학생 선발 공문 및 행사자료 종합\공문 학교 발송 추천종합현황\2024년 제4회 매천장학재단 장학생 선발 - 복사본\"/>
    </mc:Choice>
  </mc:AlternateContent>
  <xr:revisionPtr revIDLastSave="0" documentId="13_ncr:1_{403BE646-E43F-47E4-A425-7584FB24B0F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붙임2. 장학생 선발 인원 및 장학금 지급 " sheetId="10" r:id="rId1"/>
  </sheets>
  <definedNames>
    <definedName name="_xlnm.Print_Titles" localSheetId="0">'붙임2. 장학생 선발 인원 및 장학금 지급 '!$3:$4</definedName>
  </definedNames>
  <calcPr calcId="191029"/>
</workbook>
</file>

<file path=xl/calcChain.xml><?xml version="1.0" encoding="utf-8"?>
<calcChain xmlns="http://schemas.openxmlformats.org/spreadsheetml/2006/main">
  <c r="F6" i="10" l="1"/>
  <c r="F436" i="10" s="1"/>
  <c r="F97" i="10"/>
  <c r="F104" i="10"/>
  <c r="F109" i="10"/>
  <c r="F113" i="10"/>
  <c r="F122" i="10"/>
  <c r="F128" i="10"/>
  <c r="F136" i="10"/>
  <c r="F142" i="10"/>
  <c r="F146" i="10"/>
  <c r="F153" i="10"/>
  <c r="F183" i="10"/>
  <c r="F188" i="10"/>
  <c r="F205" i="10"/>
  <c r="F215" i="10"/>
  <c r="F233" i="10"/>
  <c r="F257" i="10"/>
  <c r="F272" i="10"/>
  <c r="F290" i="10"/>
  <c r="F304" i="10"/>
  <c r="F312" i="10"/>
  <c r="F331" i="10"/>
  <c r="F347" i="10"/>
  <c r="F380" i="10"/>
  <c r="F415" i="10"/>
</calcChain>
</file>

<file path=xl/sharedStrings.xml><?xml version="1.0" encoding="utf-8"?>
<sst xmlns="http://schemas.openxmlformats.org/spreadsheetml/2006/main" count="483" uniqueCount="472">
  <si>
    <t>이서진</t>
  </si>
  <si>
    <t>이다민</t>
  </si>
  <si>
    <t>학교명</t>
  </si>
  <si>
    <t>순번</t>
  </si>
  <si>
    <t>학년</t>
  </si>
  <si>
    <t>이태양</t>
  </si>
  <si>
    <t>안요한</t>
  </si>
  <si>
    <t>박경원</t>
  </si>
  <si>
    <t>주민교</t>
  </si>
  <si>
    <t>한나윤</t>
  </si>
  <si>
    <t>박다빈</t>
  </si>
  <si>
    <t>이지훈</t>
  </si>
  <si>
    <t>이다온</t>
  </si>
  <si>
    <t>최다혜</t>
  </si>
  <si>
    <t>김별</t>
  </si>
  <si>
    <t>이유빈</t>
  </si>
  <si>
    <t>안수현</t>
  </si>
  <si>
    <t>문이슬</t>
  </si>
  <si>
    <t>이유찬</t>
  </si>
  <si>
    <t>성  명</t>
  </si>
  <si>
    <t>안진아</t>
  </si>
  <si>
    <t>정찬우</t>
  </si>
  <si>
    <t>김세준</t>
  </si>
  <si>
    <t>한민혁</t>
  </si>
  <si>
    <t>김연우</t>
  </si>
  <si>
    <t>조윤서</t>
  </si>
  <si>
    <t>김성현</t>
  </si>
  <si>
    <t>신지수</t>
  </si>
  <si>
    <t>이수아</t>
  </si>
  <si>
    <t>오예슬</t>
  </si>
  <si>
    <t>김지후</t>
  </si>
  <si>
    <t>최재영</t>
  </si>
  <si>
    <t>서정욱</t>
  </si>
  <si>
    <t>이승연</t>
  </si>
  <si>
    <t>이다원</t>
  </si>
  <si>
    <t>하지훈</t>
  </si>
  <si>
    <t>김지훈</t>
  </si>
  <si>
    <t>최시온</t>
  </si>
  <si>
    <t>김세령</t>
  </si>
  <si>
    <t>장은별</t>
  </si>
  <si>
    <t>김세희</t>
  </si>
  <si>
    <t>김선혜</t>
  </si>
  <si>
    <t>김민솔</t>
  </si>
  <si>
    <t>정세진</t>
  </si>
  <si>
    <t>박찬</t>
  </si>
  <si>
    <t>최시우</t>
  </si>
  <si>
    <t>주권율</t>
  </si>
  <si>
    <t>윤유빈</t>
  </si>
  <si>
    <t>황민호</t>
  </si>
  <si>
    <t>이수진</t>
  </si>
  <si>
    <t>김주호</t>
  </si>
  <si>
    <t>권도현</t>
  </si>
  <si>
    <t>이수빈</t>
  </si>
  <si>
    <t>윤유선</t>
  </si>
  <si>
    <t>손현근</t>
  </si>
  <si>
    <t>김준아</t>
  </si>
  <si>
    <t>김승건</t>
  </si>
  <si>
    <t>김진현</t>
  </si>
  <si>
    <t>박현숙</t>
  </si>
  <si>
    <t>안혜솔</t>
  </si>
  <si>
    <t>신유미</t>
  </si>
  <si>
    <t>황민성</t>
  </si>
  <si>
    <t>백하진</t>
  </si>
  <si>
    <t>유현희</t>
  </si>
  <si>
    <t>박은성</t>
  </si>
  <si>
    <t>최정결</t>
  </si>
  <si>
    <t>서준헌</t>
  </si>
  <si>
    <t>표성민</t>
  </si>
  <si>
    <t>여은구</t>
  </si>
  <si>
    <t>김성욱</t>
  </si>
  <si>
    <t>송상영</t>
  </si>
  <si>
    <t>김철종</t>
  </si>
  <si>
    <t>강지현</t>
  </si>
  <si>
    <t>정예원</t>
  </si>
  <si>
    <t>권연주</t>
  </si>
  <si>
    <t>이슬아</t>
  </si>
  <si>
    <t>유대영</t>
  </si>
  <si>
    <t>서효주</t>
  </si>
  <si>
    <t>정예인</t>
  </si>
  <si>
    <t>백도진</t>
  </si>
  <si>
    <t>이휘성</t>
  </si>
  <si>
    <t>이휘주</t>
  </si>
  <si>
    <t>한은유</t>
  </si>
  <si>
    <t>복내중학교
(15명)</t>
  </si>
  <si>
    <t>겸백초등학교
(3명)</t>
  </si>
  <si>
    <t>미력초등학교
(5명)</t>
  </si>
  <si>
    <t>신현욱</t>
    <phoneticPr fontId="10" type="noConversion"/>
  </si>
  <si>
    <t>강태린</t>
    <phoneticPr fontId="10" type="noConversion"/>
  </si>
  <si>
    <t>강태율</t>
    <phoneticPr fontId="10" type="noConversion"/>
  </si>
  <si>
    <t>정동원</t>
    <phoneticPr fontId="10" type="noConversion"/>
  </si>
  <si>
    <t>한창욱</t>
    <phoneticPr fontId="10" type="noConversion"/>
  </si>
  <si>
    <t>최정우</t>
    <phoneticPr fontId="10" type="noConversion"/>
  </si>
  <si>
    <t>김재후</t>
    <phoneticPr fontId="10" type="noConversion"/>
  </si>
  <si>
    <t>노건의</t>
    <phoneticPr fontId="10" type="noConversion"/>
  </si>
  <si>
    <t>손하빈</t>
    <phoneticPr fontId="10" type="noConversion"/>
  </si>
  <si>
    <t>김상영</t>
    <phoneticPr fontId="10" type="noConversion"/>
  </si>
  <si>
    <t>장학금 지급액</t>
    <phoneticPr fontId="10" type="noConversion"/>
  </si>
  <si>
    <t>오윤주</t>
    <phoneticPr fontId="10" type="noConversion"/>
  </si>
  <si>
    <t>오동현</t>
    <phoneticPr fontId="10" type="noConversion"/>
  </si>
  <si>
    <t>오승현</t>
    <phoneticPr fontId="10" type="noConversion"/>
  </si>
  <si>
    <t>학교별 장학금액</t>
    <phoneticPr fontId="10" type="noConversion"/>
  </si>
  <si>
    <t>단위:원</t>
    <phoneticPr fontId="10" type="noConversion"/>
  </si>
  <si>
    <t>오정윤</t>
    <phoneticPr fontId="10" type="noConversion"/>
  </si>
  <si>
    <t>유치원</t>
    <phoneticPr fontId="11" type="noConversion"/>
  </si>
  <si>
    <t>합   계</t>
    <phoneticPr fontId="10" type="noConversion"/>
  </si>
  <si>
    <t>허준영</t>
    <phoneticPr fontId="10" type="noConversion"/>
  </si>
  <si>
    <t>정다원</t>
    <phoneticPr fontId="10" type="noConversion"/>
  </si>
  <si>
    <t>고주영</t>
    <phoneticPr fontId="10" type="noConversion"/>
  </si>
  <si>
    <t>김민성</t>
    <phoneticPr fontId="10" type="noConversion"/>
  </si>
  <si>
    <t xml:space="preserve"> 김성조</t>
    <phoneticPr fontId="10" type="noConversion"/>
  </si>
  <si>
    <t>박  설</t>
    <phoneticPr fontId="10" type="noConversion"/>
  </si>
  <si>
    <t>김민준</t>
    <phoneticPr fontId="10" type="noConversion"/>
  </si>
  <si>
    <t>허서경</t>
    <phoneticPr fontId="10" type="noConversion"/>
  </si>
  <si>
    <t>윤성경</t>
    <phoneticPr fontId="10" type="noConversion"/>
  </si>
  <si>
    <t>노훈</t>
    <phoneticPr fontId="10" type="noConversion"/>
  </si>
  <si>
    <t>김민지</t>
    <phoneticPr fontId="10" type="noConversion"/>
  </si>
  <si>
    <t>정진호</t>
    <phoneticPr fontId="10" type="noConversion"/>
  </si>
  <si>
    <t>심하은</t>
    <phoneticPr fontId="10" type="noConversion"/>
  </si>
  <si>
    <t>변한나</t>
    <phoneticPr fontId="10" type="noConversion"/>
  </si>
  <si>
    <t>김은혁</t>
    <phoneticPr fontId="10" type="noConversion"/>
  </si>
  <si>
    <t>이회란</t>
    <phoneticPr fontId="10" type="noConversion"/>
  </si>
  <si>
    <t>김송현</t>
    <phoneticPr fontId="10" type="noConversion"/>
  </si>
  <si>
    <t>김명권</t>
    <phoneticPr fontId="10" type="noConversion"/>
  </si>
  <si>
    <t>이진주</t>
    <phoneticPr fontId="10" type="noConversion"/>
  </si>
  <si>
    <t>박서연</t>
    <phoneticPr fontId="10" type="noConversion"/>
  </si>
  <si>
    <t>예당고등학교
(21명)</t>
    <phoneticPr fontId="10" type="noConversion"/>
  </si>
  <si>
    <t>양혜정</t>
    <phoneticPr fontId="10" type="noConversion"/>
  </si>
  <si>
    <t>이현주</t>
    <phoneticPr fontId="10" type="noConversion"/>
  </si>
  <si>
    <t>김소연</t>
    <phoneticPr fontId="10" type="noConversion"/>
  </si>
  <si>
    <t>벌교여자고등학교
(3명)</t>
    <phoneticPr fontId="10" type="noConversion"/>
  </si>
  <si>
    <t>최영광</t>
    <phoneticPr fontId="10" type="noConversion"/>
  </si>
  <si>
    <t>박은경</t>
    <phoneticPr fontId="10" type="noConversion"/>
  </si>
  <si>
    <t>강윤정</t>
    <phoneticPr fontId="10" type="noConversion"/>
  </si>
  <si>
    <t>위강재</t>
    <phoneticPr fontId="10" type="noConversion"/>
  </si>
  <si>
    <t>이도혁</t>
  </si>
  <si>
    <t>김선빈</t>
    <phoneticPr fontId="17" type="noConversion"/>
  </si>
  <si>
    <t>송우석</t>
    <phoneticPr fontId="10" type="noConversion"/>
  </si>
  <si>
    <t>김단우</t>
    <phoneticPr fontId="10" type="noConversion"/>
  </si>
  <si>
    <t>정예찬</t>
    <phoneticPr fontId="10" type="noConversion"/>
  </si>
  <si>
    <t>이선아</t>
    <phoneticPr fontId="10" type="noConversion"/>
  </si>
  <si>
    <t>김서연</t>
    <phoneticPr fontId="10" type="noConversion"/>
  </si>
  <si>
    <t>강상연</t>
    <phoneticPr fontId="10" type="noConversion"/>
  </si>
  <si>
    <t>신혜민</t>
    <phoneticPr fontId="10" type="noConversion"/>
  </si>
  <si>
    <t>홍진실</t>
    <phoneticPr fontId="10" type="noConversion"/>
  </si>
  <si>
    <t>추경운</t>
    <phoneticPr fontId="10" type="noConversion"/>
  </si>
  <si>
    <t>안수혁</t>
    <phoneticPr fontId="10" type="noConversion"/>
  </si>
  <si>
    <t>신현빈</t>
    <phoneticPr fontId="10" type="noConversion"/>
  </si>
  <si>
    <t>박연우</t>
    <phoneticPr fontId="10" type="noConversion"/>
  </si>
  <si>
    <t>벌교고등학교
(32명)</t>
    <phoneticPr fontId="10" type="noConversion"/>
  </si>
  <si>
    <t>김한결</t>
    <phoneticPr fontId="10" type="noConversion"/>
  </si>
  <si>
    <t>장아람</t>
    <phoneticPr fontId="10" type="noConversion"/>
  </si>
  <si>
    <t>전형진</t>
    <phoneticPr fontId="10" type="noConversion"/>
  </si>
  <si>
    <t>장주은</t>
    <phoneticPr fontId="10" type="noConversion"/>
  </si>
  <si>
    <t>이지영</t>
    <phoneticPr fontId="10" type="noConversion"/>
  </si>
  <si>
    <t>이수희</t>
    <phoneticPr fontId="10" type="noConversion"/>
  </si>
  <si>
    <t>염준서</t>
    <phoneticPr fontId="10" type="noConversion"/>
  </si>
  <si>
    <t>신나리</t>
    <phoneticPr fontId="10" type="noConversion"/>
  </si>
  <si>
    <t>박원우</t>
    <phoneticPr fontId="10" type="noConversion"/>
  </si>
  <si>
    <t>김은서</t>
    <phoneticPr fontId="10" type="noConversion"/>
  </si>
  <si>
    <t>최윤선</t>
    <phoneticPr fontId="10" type="noConversion"/>
  </si>
  <si>
    <t>정한성</t>
    <phoneticPr fontId="10" type="noConversion"/>
  </si>
  <si>
    <t>주미</t>
    <phoneticPr fontId="10" type="noConversion"/>
  </si>
  <si>
    <t>강태산</t>
    <phoneticPr fontId="10" type="noConversion"/>
  </si>
  <si>
    <t>최가영</t>
    <phoneticPr fontId="10" type="noConversion"/>
  </si>
  <si>
    <t>정지영</t>
    <phoneticPr fontId="10" type="noConversion"/>
  </si>
  <si>
    <t>정유빈</t>
    <phoneticPr fontId="10" type="noConversion"/>
  </si>
  <si>
    <t>양정미</t>
    <phoneticPr fontId="10" type="noConversion"/>
  </si>
  <si>
    <t>김솔비</t>
    <phoneticPr fontId="10" type="noConversion"/>
  </si>
  <si>
    <t>김해인</t>
    <phoneticPr fontId="10" type="noConversion"/>
  </si>
  <si>
    <t>안승용</t>
    <phoneticPr fontId="10" type="noConversion"/>
  </si>
  <si>
    <t>손건빈</t>
    <phoneticPr fontId="10" type="noConversion"/>
  </si>
  <si>
    <t>박상원</t>
    <phoneticPr fontId="10" type="noConversion"/>
  </si>
  <si>
    <t>왕가운</t>
    <phoneticPr fontId="10" type="noConversion"/>
  </si>
  <si>
    <t>박태도</t>
    <phoneticPr fontId="10" type="noConversion"/>
  </si>
  <si>
    <t>주혜원</t>
    <phoneticPr fontId="10" type="noConversion"/>
  </si>
  <si>
    <t>정규효</t>
    <phoneticPr fontId="10" type="noConversion"/>
  </si>
  <si>
    <t>남해림</t>
    <phoneticPr fontId="10" type="noConversion"/>
  </si>
  <si>
    <t>김수빈</t>
    <phoneticPr fontId="10" type="noConversion"/>
  </si>
  <si>
    <t>정하영</t>
    <phoneticPr fontId="10" type="noConversion"/>
  </si>
  <si>
    <t>조찬우</t>
    <phoneticPr fontId="10" type="noConversion"/>
  </si>
  <si>
    <t>장희수</t>
    <phoneticPr fontId="10" type="noConversion"/>
  </si>
  <si>
    <t>다향고등학교
(33명)</t>
    <phoneticPr fontId="10" type="noConversion"/>
  </si>
  <si>
    <t>김다영</t>
    <phoneticPr fontId="10" type="noConversion"/>
  </si>
  <si>
    <t>김영균</t>
    <phoneticPr fontId="10" type="noConversion"/>
  </si>
  <si>
    <t>김경서</t>
    <phoneticPr fontId="10" type="noConversion"/>
  </si>
  <si>
    <t>신혜원</t>
    <phoneticPr fontId="10" type="noConversion"/>
  </si>
  <si>
    <t>박수민</t>
    <phoneticPr fontId="10" type="noConversion"/>
  </si>
  <si>
    <t>오연지</t>
    <phoneticPr fontId="10" type="noConversion"/>
  </si>
  <si>
    <t>오사랑</t>
    <phoneticPr fontId="10" type="noConversion"/>
  </si>
  <si>
    <t>조민아</t>
    <phoneticPr fontId="10" type="noConversion"/>
  </si>
  <si>
    <t>장하은</t>
    <phoneticPr fontId="10" type="noConversion"/>
  </si>
  <si>
    <t>노서준</t>
    <phoneticPr fontId="10" type="noConversion"/>
  </si>
  <si>
    <t>김은채</t>
    <phoneticPr fontId="10" type="noConversion"/>
  </si>
  <si>
    <t>김슬아</t>
    <phoneticPr fontId="10" type="noConversion"/>
  </si>
  <si>
    <t>김현정</t>
    <phoneticPr fontId="10" type="noConversion"/>
  </si>
  <si>
    <t>김태경</t>
    <phoneticPr fontId="10" type="noConversion"/>
  </si>
  <si>
    <t>곽경현</t>
    <phoneticPr fontId="10" type="noConversion"/>
  </si>
  <si>
    <t>석예슬</t>
    <phoneticPr fontId="10" type="noConversion"/>
  </si>
  <si>
    <t>벌교상업고등학교
(16명)</t>
    <phoneticPr fontId="10" type="noConversion"/>
  </si>
  <si>
    <t>최영민</t>
    <phoneticPr fontId="10" type="noConversion"/>
  </si>
  <si>
    <t>진영선</t>
    <phoneticPr fontId="10" type="noConversion"/>
  </si>
  <si>
    <t>배은빈</t>
    <phoneticPr fontId="10" type="noConversion"/>
  </si>
  <si>
    <t>김진아</t>
    <phoneticPr fontId="10" type="noConversion"/>
  </si>
  <si>
    <t>김세은</t>
    <phoneticPr fontId="10" type="noConversion"/>
  </si>
  <si>
    <t>이우진</t>
    <phoneticPr fontId="10" type="noConversion"/>
  </si>
  <si>
    <t>박여빈</t>
    <phoneticPr fontId="10" type="noConversion"/>
  </si>
  <si>
    <t>이강우</t>
    <phoneticPr fontId="10" type="noConversion"/>
  </si>
  <si>
    <t>신혜림</t>
    <phoneticPr fontId="10" type="noConversion"/>
  </si>
  <si>
    <t>정도영</t>
  </si>
  <si>
    <t>김한별</t>
  </si>
  <si>
    <t>김가현</t>
    <phoneticPr fontId="10" type="noConversion"/>
  </si>
  <si>
    <t>장성열</t>
  </si>
  <si>
    <t xml:space="preserve">정승호 </t>
    <phoneticPr fontId="10" type="noConversion"/>
  </si>
  <si>
    <t>보성고등학교
(19명)</t>
    <phoneticPr fontId="10" type="noConversion"/>
  </si>
  <si>
    <t>김주원</t>
    <phoneticPr fontId="10" type="noConversion"/>
  </si>
  <si>
    <t>심재균</t>
    <phoneticPr fontId="10" type="noConversion"/>
  </si>
  <si>
    <t>이건</t>
    <phoneticPr fontId="10" type="noConversion"/>
  </si>
  <si>
    <t>삼광중학교
(4명)</t>
    <phoneticPr fontId="10" type="noConversion"/>
  </si>
  <si>
    <t>최경서</t>
    <phoneticPr fontId="10" type="noConversion"/>
  </si>
  <si>
    <t>지수민</t>
    <phoneticPr fontId="10" type="noConversion"/>
  </si>
  <si>
    <t>박설우</t>
    <phoneticPr fontId="10" type="noConversion"/>
  </si>
  <si>
    <t>서지우</t>
    <phoneticPr fontId="10" type="noConversion"/>
  </si>
  <si>
    <t>용정중학교
(4명)</t>
    <phoneticPr fontId="10" type="noConversion"/>
  </si>
  <si>
    <t>김한비</t>
    <phoneticPr fontId="10" type="noConversion"/>
  </si>
  <si>
    <t>득량중학교
(1명)</t>
    <phoneticPr fontId="10" type="noConversion"/>
  </si>
  <si>
    <t>진믿음</t>
    <phoneticPr fontId="10" type="noConversion"/>
  </si>
  <si>
    <t>양혜인</t>
    <phoneticPr fontId="10" type="noConversion"/>
  </si>
  <si>
    <t>김지은</t>
    <phoneticPr fontId="10" type="noConversion"/>
  </si>
  <si>
    <t>양혜린</t>
    <phoneticPr fontId="10" type="noConversion"/>
  </si>
  <si>
    <t>김태희</t>
    <phoneticPr fontId="10" type="noConversion"/>
  </si>
  <si>
    <t>한종혁</t>
    <phoneticPr fontId="10" type="noConversion"/>
  </si>
  <si>
    <t>이도윤</t>
    <phoneticPr fontId="10" type="noConversion"/>
  </si>
  <si>
    <t>진사랑</t>
    <phoneticPr fontId="10" type="noConversion"/>
  </si>
  <si>
    <t>정현영</t>
    <phoneticPr fontId="10" type="noConversion"/>
  </si>
  <si>
    <t>이광렬</t>
    <phoneticPr fontId="10" type="noConversion"/>
  </si>
  <si>
    <t>안유빈</t>
    <phoneticPr fontId="10" type="noConversion"/>
  </si>
  <si>
    <t>김하은</t>
    <phoneticPr fontId="10" type="noConversion"/>
  </si>
  <si>
    <t>예당중학교
(13명)</t>
    <phoneticPr fontId="10" type="noConversion"/>
  </si>
  <si>
    <t>윤빈</t>
  </si>
  <si>
    <t>보성회천중학교
(18명)</t>
    <phoneticPr fontId="10" type="noConversion"/>
  </si>
  <si>
    <t>한성권</t>
    <phoneticPr fontId="10" type="noConversion"/>
  </si>
  <si>
    <t>김다은</t>
    <phoneticPr fontId="10" type="noConversion"/>
  </si>
  <si>
    <t xml:space="preserve">윤용하 </t>
    <phoneticPr fontId="10" type="noConversion"/>
  </si>
  <si>
    <t>최광민</t>
  </si>
  <si>
    <t>안재하</t>
  </si>
  <si>
    <t>박진주</t>
    <phoneticPr fontId="10" type="noConversion"/>
  </si>
  <si>
    <t>정사랑</t>
    <phoneticPr fontId="10" type="noConversion"/>
  </si>
  <si>
    <t>김연희</t>
    <phoneticPr fontId="10" type="noConversion"/>
  </si>
  <si>
    <t>임보연</t>
    <phoneticPr fontId="10" type="noConversion"/>
  </si>
  <si>
    <t>윤하은</t>
    <phoneticPr fontId="10" type="noConversion"/>
  </si>
  <si>
    <t>김연호</t>
    <phoneticPr fontId="10" type="noConversion"/>
  </si>
  <si>
    <t>남궁대성</t>
    <phoneticPr fontId="10" type="noConversion"/>
  </si>
  <si>
    <t>조별비</t>
    <phoneticPr fontId="10" type="noConversion"/>
  </si>
  <si>
    <t>김하늘</t>
    <phoneticPr fontId="10" type="noConversion"/>
  </si>
  <si>
    <t>정광명</t>
    <phoneticPr fontId="10" type="noConversion"/>
  </si>
  <si>
    <t>조성중학교
(1명)</t>
    <phoneticPr fontId="10" type="noConversion"/>
  </si>
  <si>
    <t>조민선</t>
    <phoneticPr fontId="10" type="noConversion"/>
  </si>
  <si>
    <t>이효진</t>
    <phoneticPr fontId="10" type="noConversion"/>
  </si>
  <si>
    <t>김현지</t>
    <phoneticPr fontId="10" type="noConversion"/>
  </si>
  <si>
    <t>정채원</t>
    <phoneticPr fontId="10" type="noConversion"/>
  </si>
  <si>
    <t>양혜진</t>
    <phoneticPr fontId="10" type="noConversion"/>
  </si>
  <si>
    <t>김별</t>
    <phoneticPr fontId="10" type="noConversion"/>
  </si>
  <si>
    <t>최정하</t>
    <phoneticPr fontId="10" type="noConversion"/>
  </si>
  <si>
    <t>이은서</t>
    <phoneticPr fontId="10" type="noConversion"/>
  </si>
  <si>
    <t>김효랑</t>
    <phoneticPr fontId="10" type="noConversion"/>
  </si>
  <si>
    <t>양혜선</t>
    <phoneticPr fontId="10" type="noConversion"/>
  </si>
  <si>
    <t>정지민</t>
    <phoneticPr fontId="10" type="noConversion"/>
  </si>
  <si>
    <t>염진주</t>
    <phoneticPr fontId="10" type="noConversion"/>
  </si>
  <si>
    <t>한이음</t>
    <phoneticPr fontId="10" type="noConversion"/>
  </si>
  <si>
    <t>정유하</t>
    <phoneticPr fontId="10" type="noConversion"/>
  </si>
  <si>
    <t>이은림</t>
    <phoneticPr fontId="10" type="noConversion"/>
  </si>
  <si>
    <t>이도희</t>
    <phoneticPr fontId="10" type="noConversion"/>
  </si>
  <si>
    <t>서예원</t>
    <phoneticPr fontId="10" type="noConversion"/>
  </si>
  <si>
    <t>박은별</t>
    <phoneticPr fontId="10" type="noConversion"/>
  </si>
  <si>
    <t>고예솔</t>
    <phoneticPr fontId="10" type="noConversion"/>
  </si>
  <si>
    <t>김소민</t>
    <phoneticPr fontId="10" type="noConversion"/>
  </si>
  <si>
    <t>김지현</t>
    <phoneticPr fontId="10" type="noConversion"/>
  </si>
  <si>
    <t>이수아</t>
    <phoneticPr fontId="10" type="noConversion"/>
  </si>
  <si>
    <t>김가영</t>
    <phoneticPr fontId="10" type="noConversion"/>
  </si>
  <si>
    <t>벌교여중
(23명)</t>
    <phoneticPr fontId="10" type="noConversion"/>
  </si>
  <si>
    <t>송유근</t>
    <phoneticPr fontId="10" type="noConversion"/>
  </si>
  <si>
    <t>배서준</t>
    <phoneticPr fontId="10" type="noConversion"/>
  </si>
  <si>
    <t>류제필</t>
    <phoneticPr fontId="10" type="noConversion"/>
  </si>
  <si>
    <t>김은우</t>
    <phoneticPr fontId="10" type="noConversion"/>
  </si>
  <si>
    <t>송동주</t>
  </si>
  <si>
    <t>김에녹</t>
  </si>
  <si>
    <t>신예람</t>
    <phoneticPr fontId="10" type="noConversion"/>
  </si>
  <si>
    <t>서동수</t>
    <phoneticPr fontId="10" type="noConversion"/>
  </si>
  <si>
    <t>문지율</t>
    <phoneticPr fontId="10" type="noConversion"/>
  </si>
  <si>
    <t>류제국</t>
    <phoneticPr fontId="10" type="noConversion"/>
  </si>
  <si>
    <t>김화랑</t>
    <phoneticPr fontId="10" type="noConversion"/>
  </si>
  <si>
    <t>김지우</t>
    <phoneticPr fontId="10" type="noConversion"/>
  </si>
  <si>
    <t>김아민</t>
    <phoneticPr fontId="10" type="noConversion"/>
  </si>
  <si>
    <t>김범서</t>
    <phoneticPr fontId="10" type="noConversion"/>
  </si>
  <si>
    <t>벌교중학교
(18명)</t>
    <phoneticPr fontId="10" type="noConversion"/>
  </si>
  <si>
    <t>우민솔</t>
    <phoneticPr fontId="10" type="noConversion"/>
  </si>
  <si>
    <t>이하은</t>
    <phoneticPr fontId="10" type="noConversion"/>
  </si>
  <si>
    <t>장샛별</t>
    <phoneticPr fontId="10" type="noConversion"/>
  </si>
  <si>
    <t>김다혜</t>
    <phoneticPr fontId="10" type="noConversion"/>
  </si>
  <si>
    <t>배세은</t>
    <phoneticPr fontId="10" type="noConversion"/>
  </si>
  <si>
    <t>최혜민</t>
    <phoneticPr fontId="10" type="noConversion"/>
  </si>
  <si>
    <t>김미서</t>
    <phoneticPr fontId="10" type="noConversion"/>
  </si>
  <si>
    <t>이지민</t>
    <phoneticPr fontId="10" type="noConversion"/>
  </si>
  <si>
    <t>김민정</t>
    <phoneticPr fontId="10" type="noConversion"/>
  </si>
  <si>
    <t>정지원</t>
    <phoneticPr fontId="10" type="noConversion"/>
  </si>
  <si>
    <t>보성여자중학교
(10명)</t>
    <phoneticPr fontId="10" type="noConversion"/>
  </si>
  <si>
    <t>신혁</t>
    <phoneticPr fontId="10" type="noConversion"/>
  </si>
  <si>
    <t>손주혁</t>
    <phoneticPr fontId="10" type="noConversion"/>
  </si>
  <si>
    <t>서민준</t>
    <phoneticPr fontId="10" type="noConversion"/>
  </si>
  <si>
    <t>이서준</t>
    <phoneticPr fontId="10" type="noConversion"/>
  </si>
  <si>
    <t>임아현</t>
    <phoneticPr fontId="10" type="noConversion"/>
  </si>
  <si>
    <t>김연우</t>
    <phoneticPr fontId="10" type="noConversion"/>
  </si>
  <si>
    <t>함현수</t>
    <phoneticPr fontId="10" type="noConversion"/>
  </si>
  <si>
    <t>한온유</t>
    <phoneticPr fontId="10" type="noConversion"/>
  </si>
  <si>
    <t>최성수</t>
    <phoneticPr fontId="10" type="noConversion"/>
  </si>
  <si>
    <t>정해윤</t>
    <phoneticPr fontId="10" type="noConversion"/>
  </si>
  <si>
    <t>보성중학교
(17명)</t>
    <phoneticPr fontId="10" type="noConversion"/>
  </si>
  <si>
    <t>변현성</t>
    <phoneticPr fontId="10" type="noConversion"/>
  </si>
  <si>
    <t>강수민</t>
    <phoneticPr fontId="10" type="noConversion"/>
  </si>
  <si>
    <t>강지웅</t>
    <phoneticPr fontId="10" type="noConversion"/>
  </si>
  <si>
    <t>변인준</t>
    <phoneticPr fontId="10" type="noConversion"/>
  </si>
  <si>
    <t>김가희</t>
    <phoneticPr fontId="10" type="noConversion"/>
  </si>
  <si>
    <t>회천서초등학교
(5명)</t>
    <phoneticPr fontId="10" type="noConversion"/>
  </si>
  <si>
    <t>김도윤</t>
    <phoneticPr fontId="10" type="noConversion"/>
  </si>
  <si>
    <t>황수아</t>
    <phoneticPr fontId="11" type="noConversion"/>
  </si>
  <si>
    <t>황수호</t>
    <phoneticPr fontId="11" type="noConversion"/>
  </si>
  <si>
    <t>최서월</t>
    <phoneticPr fontId="11" type="noConversion"/>
  </si>
  <si>
    <t>김민우</t>
    <phoneticPr fontId="11" type="noConversion"/>
  </si>
  <si>
    <t>한사랑</t>
    <phoneticPr fontId="11" type="noConversion"/>
  </si>
  <si>
    <t>조윤아</t>
    <phoneticPr fontId="11" type="noConversion"/>
  </si>
  <si>
    <t>안제니</t>
    <phoneticPr fontId="11" type="noConversion"/>
  </si>
  <si>
    <t>김세미</t>
    <phoneticPr fontId="11" type="noConversion"/>
  </si>
  <si>
    <t>김민지</t>
    <phoneticPr fontId="11" type="noConversion"/>
  </si>
  <si>
    <t>전동현</t>
    <phoneticPr fontId="11" type="noConversion"/>
  </si>
  <si>
    <t>이아진</t>
    <phoneticPr fontId="11" type="noConversion"/>
  </si>
  <si>
    <t>이시우</t>
    <phoneticPr fontId="11" type="noConversion"/>
  </si>
  <si>
    <t>박다은</t>
    <phoneticPr fontId="11" type="noConversion"/>
  </si>
  <si>
    <t>이서준</t>
    <phoneticPr fontId="11" type="noConversion"/>
  </si>
  <si>
    <t>회천초등학교
(30명)</t>
    <phoneticPr fontId="10" type="noConversion"/>
  </si>
  <si>
    <t>이시연</t>
    <phoneticPr fontId="11" type="noConversion"/>
  </si>
  <si>
    <t>김리우</t>
    <phoneticPr fontId="11" type="noConversion"/>
  </si>
  <si>
    <t>선승원</t>
    <phoneticPr fontId="11" type="noConversion"/>
  </si>
  <si>
    <t>황주연</t>
    <phoneticPr fontId="11" type="noConversion"/>
  </si>
  <si>
    <t>이한나</t>
    <phoneticPr fontId="11" type="noConversion"/>
  </si>
  <si>
    <t>김세준</t>
    <phoneticPr fontId="11" type="noConversion"/>
  </si>
  <si>
    <t>이지한</t>
    <phoneticPr fontId="11" type="noConversion"/>
  </si>
  <si>
    <t>회천초
병설유치원
(7명)</t>
    <phoneticPr fontId="10" type="noConversion"/>
  </si>
  <si>
    <t>이가은</t>
    <phoneticPr fontId="10" type="noConversion"/>
  </si>
  <si>
    <t>안영생</t>
    <phoneticPr fontId="10" type="noConversion"/>
  </si>
  <si>
    <t>임지성</t>
    <phoneticPr fontId="10" type="noConversion"/>
  </si>
  <si>
    <t>예당초등학교
(4명)</t>
    <phoneticPr fontId="10" type="noConversion"/>
  </si>
  <si>
    <t>득량남초등학교
(1명)</t>
    <phoneticPr fontId="10" type="noConversion"/>
  </si>
  <si>
    <t>임시후</t>
    <phoneticPr fontId="10" type="noConversion"/>
  </si>
  <si>
    <t>이하온</t>
    <phoneticPr fontId="10" type="noConversion"/>
  </si>
  <si>
    <t>이하민</t>
    <phoneticPr fontId="10" type="noConversion"/>
  </si>
  <si>
    <t>조성남초등학교
(5명)</t>
    <phoneticPr fontId="10" type="noConversion"/>
  </si>
  <si>
    <t>정영광</t>
    <phoneticPr fontId="10" type="noConversion"/>
  </si>
  <si>
    <t>김하윤</t>
    <phoneticPr fontId="10" type="noConversion"/>
  </si>
  <si>
    <t>이소진</t>
    <phoneticPr fontId="10" type="noConversion"/>
  </si>
  <si>
    <t>이나희</t>
    <phoneticPr fontId="10" type="noConversion"/>
  </si>
  <si>
    <t>고은서</t>
    <phoneticPr fontId="10" type="noConversion"/>
  </si>
  <si>
    <t>임설환</t>
    <phoneticPr fontId="10" type="noConversion"/>
  </si>
  <si>
    <t>고은아</t>
    <phoneticPr fontId="10" type="noConversion"/>
  </si>
  <si>
    <t>조성초등학교
(8명)</t>
    <phoneticPr fontId="10" type="noConversion"/>
  </si>
  <si>
    <t>정소망</t>
    <phoneticPr fontId="10" type="noConversion"/>
  </si>
  <si>
    <t>염한별</t>
    <phoneticPr fontId="10" type="noConversion"/>
  </si>
  <si>
    <t>한진우</t>
    <phoneticPr fontId="10" type="noConversion"/>
  </si>
  <si>
    <t>김연종</t>
    <phoneticPr fontId="10" type="noConversion"/>
  </si>
  <si>
    <t>정믿음</t>
    <phoneticPr fontId="10" type="noConversion"/>
  </si>
  <si>
    <t>방민혁</t>
    <phoneticPr fontId="10" type="noConversion"/>
  </si>
  <si>
    <t>문덕초등학교
(6명)</t>
    <phoneticPr fontId="10" type="noConversion"/>
  </si>
  <si>
    <t>박승기</t>
    <phoneticPr fontId="10" type="noConversion"/>
  </si>
  <si>
    <t>곽지혜</t>
    <phoneticPr fontId="10" type="noConversion"/>
  </si>
  <si>
    <t>최예린</t>
    <phoneticPr fontId="10" type="noConversion"/>
  </si>
  <si>
    <t>최정훈</t>
    <phoneticPr fontId="10" type="noConversion"/>
  </si>
  <si>
    <t>김보미</t>
    <phoneticPr fontId="10" type="noConversion"/>
  </si>
  <si>
    <t>이민아</t>
    <phoneticPr fontId="10" type="noConversion"/>
  </si>
  <si>
    <t>서지아</t>
    <phoneticPr fontId="10" type="noConversion"/>
  </si>
  <si>
    <t>곽영광</t>
    <phoneticPr fontId="10" type="noConversion"/>
  </si>
  <si>
    <t xml:space="preserve">복내초등학교
(9명)
</t>
    <phoneticPr fontId="10" type="noConversion"/>
  </si>
  <si>
    <t>안우혁</t>
    <phoneticPr fontId="10" type="noConversion"/>
  </si>
  <si>
    <t>율어초등학교
(1명)</t>
    <phoneticPr fontId="10" type="noConversion"/>
  </si>
  <si>
    <t>신민정</t>
    <phoneticPr fontId="10" type="noConversion"/>
  </si>
  <si>
    <t>김유아</t>
    <phoneticPr fontId="10" type="noConversion"/>
  </si>
  <si>
    <t>김준하</t>
    <phoneticPr fontId="10" type="noConversion"/>
  </si>
  <si>
    <t>한유정</t>
    <phoneticPr fontId="10" type="noConversion"/>
  </si>
  <si>
    <t>정상미</t>
    <phoneticPr fontId="10" type="noConversion"/>
  </si>
  <si>
    <t>관신의</t>
    <phoneticPr fontId="10" type="noConversion"/>
  </si>
  <si>
    <t>김태현</t>
    <phoneticPr fontId="10" type="noConversion"/>
  </si>
  <si>
    <t>손혜원</t>
    <phoneticPr fontId="10" type="noConversion"/>
  </si>
  <si>
    <t>최가은</t>
    <phoneticPr fontId="10" type="noConversion"/>
  </si>
  <si>
    <t>노예인</t>
    <phoneticPr fontId="10" type="noConversion"/>
  </si>
  <si>
    <t>최태웅</t>
    <phoneticPr fontId="10" type="noConversion"/>
  </si>
  <si>
    <t>최강이</t>
    <phoneticPr fontId="10" type="noConversion"/>
  </si>
  <si>
    <t>선우빈</t>
    <phoneticPr fontId="10" type="noConversion"/>
  </si>
  <si>
    <t>최강현</t>
    <phoneticPr fontId="10" type="noConversion"/>
  </si>
  <si>
    <t>선예빈</t>
    <phoneticPr fontId="10" type="noConversion"/>
  </si>
  <si>
    <t>노동초등학교
(7명)</t>
    <phoneticPr fontId="10" type="noConversion"/>
  </si>
  <si>
    <t>도민욱</t>
    <phoneticPr fontId="10" type="noConversion"/>
  </si>
  <si>
    <t>김시원</t>
    <phoneticPr fontId="10" type="noConversion"/>
  </si>
  <si>
    <t>서한결</t>
    <phoneticPr fontId="10" type="noConversion"/>
  </si>
  <si>
    <t>서한휘</t>
    <phoneticPr fontId="10" type="noConversion"/>
  </si>
  <si>
    <t>김소원</t>
    <phoneticPr fontId="10" type="noConversion"/>
  </si>
  <si>
    <t>낙성초등학교
(5명)</t>
    <phoneticPr fontId="10" type="noConversion"/>
  </si>
  <si>
    <t>최여진</t>
    <phoneticPr fontId="10" type="noConversion"/>
  </si>
  <si>
    <t>박민호</t>
    <phoneticPr fontId="10" type="noConversion"/>
  </si>
  <si>
    <t>김선우</t>
    <phoneticPr fontId="10" type="noConversion"/>
  </si>
  <si>
    <t>송아영</t>
    <phoneticPr fontId="10" type="noConversion"/>
  </si>
  <si>
    <t>송민호</t>
    <phoneticPr fontId="10" type="noConversion"/>
  </si>
  <si>
    <t>안미래</t>
    <phoneticPr fontId="10" type="noConversion"/>
  </si>
  <si>
    <t>박주종</t>
    <phoneticPr fontId="10" type="noConversion"/>
  </si>
  <si>
    <t>고예은</t>
    <phoneticPr fontId="10" type="noConversion"/>
  </si>
  <si>
    <t>송태민</t>
    <phoneticPr fontId="10" type="noConversion"/>
  </si>
  <si>
    <t>송예은</t>
    <phoneticPr fontId="10" type="noConversion"/>
  </si>
  <si>
    <t>염혜진</t>
    <phoneticPr fontId="10" type="noConversion"/>
  </si>
  <si>
    <t>이지혜</t>
    <phoneticPr fontId="10" type="noConversion"/>
  </si>
  <si>
    <t>박혜리</t>
    <phoneticPr fontId="10" type="noConversion"/>
  </si>
  <si>
    <t>벌교중앙초등학교
(13명)</t>
    <phoneticPr fontId="10" type="noConversion"/>
  </si>
  <si>
    <t>한정음</t>
    <phoneticPr fontId="10" type="noConversion"/>
  </si>
  <si>
    <t>신은수</t>
    <phoneticPr fontId="10" type="noConversion"/>
  </si>
  <si>
    <t>이철</t>
    <phoneticPr fontId="10" type="noConversion"/>
  </si>
  <si>
    <t>김랑휘</t>
    <phoneticPr fontId="10" type="noConversion"/>
  </si>
  <si>
    <t>김도현</t>
    <phoneticPr fontId="10" type="noConversion"/>
  </si>
  <si>
    <t>이지은</t>
    <phoneticPr fontId="10" type="noConversion"/>
  </si>
  <si>
    <t>박새한</t>
    <phoneticPr fontId="10" type="noConversion"/>
  </si>
  <si>
    <t>명서진</t>
    <phoneticPr fontId="10" type="noConversion"/>
  </si>
  <si>
    <t>김세아</t>
    <phoneticPr fontId="10" type="noConversion"/>
  </si>
  <si>
    <t>최지우</t>
    <phoneticPr fontId="10" type="noConversion"/>
  </si>
  <si>
    <t>이가인</t>
    <phoneticPr fontId="10" type="noConversion"/>
  </si>
  <si>
    <t>오효송</t>
    <phoneticPr fontId="10" type="noConversion"/>
  </si>
  <si>
    <t>심나리</t>
    <phoneticPr fontId="10" type="noConversion"/>
  </si>
  <si>
    <t>송기황</t>
    <phoneticPr fontId="10" type="noConversion"/>
  </si>
  <si>
    <t>정주연</t>
    <phoneticPr fontId="10" type="noConversion"/>
  </si>
  <si>
    <t>이지아</t>
    <phoneticPr fontId="10" type="noConversion"/>
  </si>
  <si>
    <t>이수진</t>
    <phoneticPr fontId="10" type="noConversion"/>
  </si>
  <si>
    <t>배정우</t>
    <phoneticPr fontId="10" type="noConversion"/>
  </si>
  <si>
    <t>김다온</t>
    <phoneticPr fontId="10" type="noConversion"/>
  </si>
  <si>
    <t>벌교초등학교
(19명)</t>
    <phoneticPr fontId="11" type="noConversion"/>
  </si>
  <si>
    <t>박정현</t>
    <phoneticPr fontId="10" type="noConversion"/>
  </si>
  <si>
    <t>서승준</t>
    <phoneticPr fontId="10" type="noConversion"/>
  </si>
  <si>
    <t>장라혁</t>
    <phoneticPr fontId="10" type="noConversion"/>
  </si>
  <si>
    <t>함준호</t>
    <phoneticPr fontId="10" type="noConversion"/>
  </si>
  <si>
    <t>최송아</t>
    <phoneticPr fontId="10" type="noConversion"/>
  </si>
  <si>
    <t>정동운</t>
    <phoneticPr fontId="10" type="noConversion"/>
  </si>
  <si>
    <t>장미르</t>
    <phoneticPr fontId="10" type="noConversion"/>
  </si>
  <si>
    <t>송채은</t>
    <phoneticPr fontId="10" type="noConversion"/>
  </si>
  <si>
    <t>배예빈</t>
    <phoneticPr fontId="10" type="noConversion"/>
  </si>
  <si>
    <t>김류현</t>
    <phoneticPr fontId="10" type="noConversion"/>
  </si>
  <si>
    <t>정문호</t>
    <phoneticPr fontId="10" type="noConversion"/>
  </si>
  <si>
    <t>신지훈</t>
    <phoneticPr fontId="10" type="noConversion"/>
  </si>
  <si>
    <t>함준서</t>
    <phoneticPr fontId="10" type="noConversion"/>
  </si>
  <si>
    <t>송예준</t>
    <phoneticPr fontId="10" type="noConversion"/>
  </si>
  <si>
    <t>정문주</t>
    <phoneticPr fontId="10" type="noConversion"/>
  </si>
  <si>
    <t>배유빈</t>
    <phoneticPr fontId="10" type="noConversion"/>
  </si>
  <si>
    <t>최주원</t>
    <phoneticPr fontId="10" type="noConversion"/>
  </si>
  <si>
    <t>김지후</t>
    <phoneticPr fontId="10" type="noConversion"/>
  </si>
  <si>
    <t>김연지</t>
    <phoneticPr fontId="10" type="noConversion"/>
  </si>
  <si>
    <t>강민서</t>
    <phoneticPr fontId="10" type="noConversion"/>
  </si>
  <si>
    <t>최예원</t>
    <phoneticPr fontId="10" type="noConversion"/>
  </si>
  <si>
    <t>강하준</t>
    <phoneticPr fontId="10" type="noConversion"/>
  </si>
  <si>
    <t>보성남초등학교
(24명)</t>
    <phoneticPr fontId="10" type="noConversion"/>
  </si>
  <si>
    <t>이정빈</t>
    <phoneticPr fontId="10" type="noConversion"/>
  </si>
  <si>
    <t>박수진</t>
  </si>
  <si>
    <t>유승오</t>
  </si>
  <si>
    <t>정연서</t>
    <phoneticPr fontId="10" type="noConversion"/>
  </si>
  <si>
    <t>정지훈</t>
    <phoneticPr fontId="10" type="noConversion"/>
  </si>
  <si>
    <t>문이현</t>
    <phoneticPr fontId="17" type="noConversion"/>
  </si>
  <si>
    <t>차은솔</t>
    <phoneticPr fontId="10" type="noConversion"/>
  </si>
  <si>
    <t>보성초등학교
(30명)</t>
    <phoneticPr fontId="10" type="noConversion"/>
  </si>
  <si>
    <t>비   고</t>
    <phoneticPr fontId="10" type="noConversion"/>
  </si>
  <si>
    <t>붙임#2.</t>
    <phoneticPr fontId="10" type="noConversion"/>
  </si>
  <si>
    <t>제4회 매천장학재단 장학생 학교별 선발인원 및 장학금 지급액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</si>
</sst>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</numFmts>
  <fonts count="25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1"/>
      <color rgb="FF000000"/>
      <name val="함초롬바탕"/>
      <family val="1"/>
      <charset val="129"/>
    </font>
    <font>
      <sz val="11"/>
      <color rgb="FF252525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u/>
      <sz val="19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4"/>
      <color rgb="FF000000"/>
      <name val="함초롬바탕"/>
      <family val="1"/>
      <charset val="129"/>
    </font>
    <font>
      <sz val="10"/>
      <color rgb="FF000000"/>
      <name val="Arial"/>
      <family val="2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4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color rgb="FF252525"/>
      <name val="맑은 고딕"/>
      <family val="3"/>
      <charset val="129"/>
      <scheme val="minor"/>
    </font>
    <font>
      <sz val="12"/>
      <color rgb="FF000000"/>
      <name val="함초롬바탕"/>
      <family val="1"/>
      <charset val="129"/>
    </font>
    <font>
      <sz val="12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FE6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8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176" fontId="3" fillId="3" borderId="13" xfId="1" applyNumberFormat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177" fontId="12" fillId="4" borderId="7" xfId="1" applyNumberFormat="1" applyFont="1" applyFill="1" applyBorder="1" applyAlignment="1">
      <alignment horizontal="right" vertical="center" wrapText="1"/>
    </xf>
    <xf numFmtId="0" fontId="12" fillId="4" borderId="7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177" fontId="12" fillId="4" borderId="2" xfId="1" applyNumberFormat="1" applyFont="1" applyFill="1" applyBorder="1" applyAlignment="1">
      <alignment horizontal="right" vertical="center" wrapText="1"/>
    </xf>
    <xf numFmtId="0" fontId="12" fillId="4" borderId="2" xfId="1" applyFont="1" applyFill="1" applyBorder="1" applyAlignment="1">
      <alignment horizontal="center" vertical="center"/>
    </xf>
    <xf numFmtId="0" fontId="15" fillId="4" borderId="16" xfId="2" applyNumberFormat="1" applyFont="1" applyFill="1" applyBorder="1" applyAlignment="1">
      <alignment horizontal="center" vertical="center"/>
    </xf>
    <xf numFmtId="0" fontId="15" fillId="4" borderId="2" xfId="2" applyNumberFormat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" fillId="4" borderId="16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 wrapText="1"/>
    </xf>
    <xf numFmtId="49" fontId="1" fillId="4" borderId="2" xfId="1" applyNumberFormat="1" applyFill="1" applyBorder="1" applyAlignment="1">
      <alignment horizontal="center" vertical="center" wrapText="1"/>
    </xf>
    <xf numFmtId="49" fontId="16" fillId="4" borderId="2" xfId="1" applyNumberFormat="1" applyFont="1" applyFill="1" applyBorder="1" applyAlignment="1">
      <alignment horizontal="center" vertical="center" wrapText="1"/>
    </xf>
    <xf numFmtId="0" fontId="1" fillId="4" borderId="16" xfId="2" applyNumberFormat="1" applyFill="1" applyBorder="1" applyAlignment="1">
      <alignment horizontal="center" vertical="center"/>
    </xf>
    <xf numFmtId="0" fontId="1" fillId="4" borderId="2" xfId="2" applyNumberFormat="1" applyFill="1" applyBorder="1" applyAlignment="1">
      <alignment horizontal="center" vertical="center"/>
    </xf>
    <xf numFmtId="0" fontId="0" fillId="4" borderId="2" xfId="2" applyNumberFormat="1" applyFont="1" applyFill="1" applyBorder="1" applyAlignment="1">
      <alignment horizontal="center" vertical="center"/>
    </xf>
    <xf numFmtId="0" fontId="0" fillId="4" borderId="16" xfId="2" applyNumberFormat="1" applyFont="1" applyFill="1" applyBorder="1" applyAlignment="1">
      <alignment horizontal="center" vertical="center"/>
    </xf>
    <xf numFmtId="0" fontId="1" fillId="5" borderId="16" xfId="2" applyNumberFormat="1" applyFill="1" applyBorder="1" applyAlignment="1">
      <alignment horizontal="center" vertical="center"/>
    </xf>
    <xf numFmtId="176" fontId="3" fillId="5" borderId="2" xfId="1" applyNumberFormat="1" applyFont="1" applyFill="1" applyBorder="1" applyAlignment="1">
      <alignment horizontal="center" vertical="center"/>
    </xf>
    <xf numFmtId="177" fontId="12" fillId="5" borderId="2" xfId="1" applyNumberFormat="1" applyFont="1" applyFill="1" applyBorder="1" applyAlignment="1">
      <alignment horizontal="right" vertical="center" wrapText="1"/>
    </xf>
    <xf numFmtId="0" fontId="1" fillId="5" borderId="2" xfId="2" applyNumberForma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 wrapText="1"/>
    </xf>
    <xf numFmtId="0" fontId="1" fillId="5" borderId="16" xfId="1" applyFill="1" applyBorder="1" applyAlignment="1">
      <alignment horizontal="center" vertical="center" shrinkToFit="1"/>
    </xf>
    <xf numFmtId="0" fontId="1" fillId="5" borderId="2" xfId="1" applyFill="1" applyBorder="1" applyAlignment="1">
      <alignment horizontal="center" vertical="center"/>
    </xf>
    <xf numFmtId="0" fontId="1" fillId="5" borderId="16" xfId="1" applyFill="1" applyBorder="1" applyAlignment="1">
      <alignment horizontal="center" vertical="center"/>
    </xf>
    <xf numFmtId="0" fontId="1" fillId="5" borderId="16" xfId="1" applyFill="1" applyBorder="1" applyAlignment="1">
      <alignment horizontal="center" vertical="center" wrapText="1"/>
    </xf>
    <xf numFmtId="0" fontId="18" fillId="5" borderId="16" xfId="3" applyFill="1" applyBorder="1" applyAlignment="1">
      <alignment horizontal="center" vertical="center"/>
    </xf>
    <xf numFmtId="0" fontId="18" fillId="5" borderId="2" xfId="3" applyFill="1" applyBorder="1" applyAlignment="1">
      <alignment horizontal="center" vertical="center"/>
    </xf>
    <xf numFmtId="0" fontId="18" fillId="5" borderId="16" xfId="3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20" fillId="5" borderId="16" xfId="1" applyFont="1" applyFill="1" applyBorder="1" applyAlignment="1">
      <alignment horizontal="center" vertical="center"/>
    </xf>
    <xf numFmtId="0" fontId="1" fillId="5" borderId="16" xfId="2" applyNumberFormat="1" applyFill="1" applyBorder="1" applyAlignment="1">
      <alignment horizontal="left" vertical="center"/>
    </xf>
    <xf numFmtId="0" fontId="1" fillId="5" borderId="16" xfId="1" applyFill="1" applyBorder="1" applyAlignment="1">
      <alignment horizontal="left" vertical="center"/>
    </xf>
    <xf numFmtId="0" fontId="1" fillId="5" borderId="16" xfId="1" applyFill="1" applyBorder="1" applyAlignment="1">
      <alignment horizontal="left" vertical="center" wrapText="1" shrinkToFit="1"/>
    </xf>
    <xf numFmtId="0" fontId="1" fillId="5" borderId="16" xfId="1" applyFill="1" applyBorder="1" applyAlignment="1">
      <alignment horizontal="left" vertical="center" wrapText="1"/>
    </xf>
    <xf numFmtId="0" fontId="1" fillId="5" borderId="16" xfId="2" applyNumberFormat="1" applyFill="1" applyBorder="1" applyAlignment="1">
      <alignment horizontal="left" vertical="center" wrapText="1"/>
    </xf>
    <xf numFmtId="0" fontId="1" fillId="5" borderId="16" xfId="4" applyNumberFormat="1" applyFont="1" applyFill="1" applyBorder="1" applyAlignment="1">
      <alignment horizontal="center" vertical="center"/>
    </xf>
    <xf numFmtId="0" fontId="1" fillId="5" borderId="2" xfId="4" applyNumberFormat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right" vertical="center" wrapText="1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1" fillId="0" borderId="16" xfId="2" applyNumberFormat="1" applyBorder="1" applyAlignment="1">
      <alignment horizontal="center" vertical="center"/>
    </xf>
    <xf numFmtId="0" fontId="0" fillId="0" borderId="2" xfId="2" applyNumberFormat="1" applyFont="1" applyBorder="1" applyAlignment="1">
      <alignment horizontal="center" vertical="center"/>
    </xf>
    <xf numFmtId="0" fontId="1" fillId="0" borderId="2" xfId="2" applyNumberFormat="1" applyBorder="1" applyAlignment="1">
      <alignment horizontal="center" vertical="center"/>
    </xf>
    <xf numFmtId="0" fontId="1" fillId="0" borderId="16" xfId="2" applyNumberFormat="1" applyBorder="1" applyAlignment="1">
      <alignment horizontal="center" vertical="center" wrapText="1"/>
    </xf>
    <xf numFmtId="0" fontId="5" fillId="0" borderId="16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16" xfId="2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shrinkToFit="1"/>
    </xf>
    <xf numFmtId="0" fontId="1" fillId="0" borderId="16" xfId="2" applyNumberFormat="1" applyBorder="1" applyAlignment="1">
      <alignment horizontal="center" vertical="center" shrinkToFit="1"/>
    </xf>
    <xf numFmtId="0" fontId="1" fillId="0" borderId="2" xfId="2" applyNumberFormat="1" applyBorder="1" applyAlignment="1">
      <alignment horizontal="center" vertical="center" shrinkToFit="1"/>
    </xf>
    <xf numFmtId="0" fontId="0" fillId="0" borderId="2" xfId="2" applyNumberFormat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1" xfId="2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49" fontId="12" fillId="0" borderId="17" xfId="1" applyNumberFormat="1" applyFont="1" applyBorder="1" applyAlignment="1">
      <alignment horizontal="center" vertical="center" shrinkToFit="1"/>
    </xf>
    <xf numFmtId="177" fontId="12" fillId="0" borderId="4" xfId="1" applyNumberFormat="1" applyFont="1" applyBorder="1" applyAlignment="1">
      <alignment horizontal="right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4" borderId="20" xfId="1" applyFill="1" applyBorder="1" applyAlignment="1">
      <alignment horizontal="center" vertical="center" wrapText="1"/>
    </xf>
    <xf numFmtId="0" fontId="1" fillId="4" borderId="19" xfId="1" applyFill="1" applyBorder="1" applyAlignment="1">
      <alignment horizontal="center" vertical="center" wrapText="1"/>
    </xf>
    <xf numFmtId="176" fontId="13" fillId="4" borderId="2" xfId="1" applyNumberFormat="1" applyFont="1" applyFill="1" applyBorder="1" applyAlignment="1">
      <alignment horizontal="center" vertical="center"/>
    </xf>
    <xf numFmtId="176" fontId="13" fillId="4" borderId="7" xfId="1" applyNumberFormat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1" fillId="4" borderId="20" xfId="1" applyFill="1" applyBorder="1" applyAlignment="1">
      <alignment horizontal="center" vertical="center"/>
    </xf>
    <xf numFmtId="176" fontId="3" fillId="4" borderId="2" xfId="1" applyNumberFormat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 wrapText="1"/>
    </xf>
    <xf numFmtId="0" fontId="1" fillId="5" borderId="20" xfId="1" applyFill="1" applyBorder="1" applyAlignment="1">
      <alignment horizontal="center" vertical="center" wrapText="1"/>
    </xf>
    <xf numFmtId="176" fontId="3" fillId="5" borderId="2" xfId="1" applyNumberFormat="1" applyFont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176" fontId="19" fillId="5" borderId="2" xfId="3" applyNumberFormat="1" applyFont="1" applyFill="1" applyBorder="1" applyAlignment="1">
      <alignment horizontal="center" vertical="center"/>
    </xf>
    <xf numFmtId="0" fontId="4" fillId="5" borderId="20" xfId="1" applyFont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 wrapText="1"/>
    </xf>
    <xf numFmtId="176" fontId="3" fillId="5" borderId="2" xfId="2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176" fontId="14" fillId="0" borderId="2" xfId="1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176" fontId="13" fillId="0" borderId="4" xfId="1" applyNumberFormat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</cellXfs>
  <cellStyles count="5">
    <cellStyle name="쉼표 [0] 2" xfId="2" xr:uid="{1EB86D5C-6496-4E87-9CBE-0DB650EFB5E5}"/>
    <cellStyle name="쉼표 2" xfId="4" xr:uid="{0D394D91-7684-4914-8DAB-D8E76422A48A}"/>
    <cellStyle name="표준" xfId="0" builtinId="0"/>
    <cellStyle name="표준 2" xfId="1" xr:uid="{3CCEDED5-BC76-4557-9216-7453D8E23105}"/>
    <cellStyle name="표준_4.장학생 추천 및 선발 명단" xfId="3" xr:uid="{BB48CC1E-DFC1-4413-983A-DC4600818A23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DAB1-E656-4AEB-991C-C29DCA9A8C3A}">
  <sheetPr>
    <pageSetUpPr fitToPage="1"/>
  </sheetPr>
  <dimension ref="A1:G491"/>
  <sheetViews>
    <sheetView tabSelected="1" zoomScaleNormal="100" zoomScaleSheetLayoutView="130" workbookViewId="0">
      <pane ySplit="5" topLeftCell="A429" activePane="bottomLeft" state="frozen"/>
      <selection activeCell="F112" sqref="F112"/>
      <selection pane="bottomLeft" activeCell="E311" sqref="E311"/>
    </sheetView>
  </sheetViews>
  <sheetFormatPr defaultColWidth="8.6640625" defaultRowHeight="21"/>
  <cols>
    <col min="1" max="1" width="7.25" style="1" customWidth="1"/>
    <col min="2" max="2" width="18.1640625" style="1" customWidth="1"/>
    <col min="3" max="3" width="11.33203125" style="3" customWidth="1"/>
    <col min="4" max="4" width="13.58203125" style="3" customWidth="1"/>
    <col min="5" max="5" width="17.08203125" style="3" customWidth="1"/>
    <col min="6" max="6" width="22" style="3" customWidth="1"/>
    <col min="7" max="7" width="12.75" style="2" customWidth="1"/>
    <col min="8" max="16384" width="8.6640625" style="1"/>
  </cols>
  <sheetData>
    <row r="1" spans="1:7">
      <c r="A1" s="1" t="s">
        <v>470</v>
      </c>
    </row>
    <row r="2" spans="1:7" ht="28">
      <c r="A2" s="113" t="s">
        <v>471</v>
      </c>
      <c r="B2" s="113"/>
      <c r="C2" s="113"/>
      <c r="D2" s="113"/>
      <c r="E2" s="113"/>
      <c r="F2" s="113"/>
      <c r="G2" s="113"/>
    </row>
    <row r="3" spans="1:7" ht="17" customHeight="1" thickBot="1">
      <c r="A3" s="114" t="s">
        <v>101</v>
      </c>
      <c r="B3" s="114"/>
      <c r="C3" s="114"/>
      <c r="D3" s="114"/>
      <c r="E3" s="114"/>
      <c r="F3" s="114"/>
      <c r="G3" s="114"/>
    </row>
    <row r="4" spans="1:7" ht="15" customHeight="1">
      <c r="A4" s="115" t="s">
        <v>3</v>
      </c>
      <c r="B4" s="117" t="s">
        <v>2</v>
      </c>
      <c r="C4" s="117" t="s">
        <v>4</v>
      </c>
      <c r="D4" s="117" t="s">
        <v>19</v>
      </c>
      <c r="E4" s="119" t="s">
        <v>96</v>
      </c>
      <c r="F4" s="119" t="s">
        <v>100</v>
      </c>
      <c r="G4" s="121" t="s">
        <v>469</v>
      </c>
    </row>
    <row r="5" spans="1:7" ht="13" customHeight="1" thickBot="1">
      <c r="A5" s="116"/>
      <c r="B5" s="118"/>
      <c r="C5" s="118"/>
      <c r="D5" s="118"/>
      <c r="E5" s="120"/>
      <c r="F5" s="120"/>
      <c r="G5" s="122"/>
    </row>
    <row r="6" spans="1:7" ht="17.5">
      <c r="A6" s="84">
        <v>1</v>
      </c>
      <c r="B6" s="109" t="s">
        <v>468</v>
      </c>
      <c r="C6" s="83">
        <v>1</v>
      </c>
      <c r="D6" s="82" t="s">
        <v>467</v>
      </c>
      <c r="E6" s="81">
        <v>200000</v>
      </c>
      <c r="F6" s="111">
        <f>200000*30</f>
        <v>6000000</v>
      </c>
      <c r="G6" s="80"/>
    </row>
    <row r="7" spans="1:7" ht="17">
      <c r="A7" s="9">
        <v>2</v>
      </c>
      <c r="B7" s="110"/>
      <c r="C7" s="79">
        <v>2</v>
      </c>
      <c r="D7" s="76" t="s">
        <v>466</v>
      </c>
      <c r="E7" s="50">
        <v>200000</v>
      </c>
      <c r="F7" s="112"/>
      <c r="G7" s="74"/>
    </row>
    <row r="8" spans="1:7" ht="17">
      <c r="A8" s="9">
        <v>3</v>
      </c>
      <c r="B8" s="110"/>
      <c r="C8" s="52">
        <v>2</v>
      </c>
      <c r="D8" s="76" t="s">
        <v>465</v>
      </c>
      <c r="E8" s="50">
        <v>200000</v>
      </c>
      <c r="F8" s="112"/>
      <c r="G8" s="74"/>
    </row>
    <row r="9" spans="1:7" ht="17">
      <c r="A9" s="9">
        <v>4</v>
      </c>
      <c r="B9" s="110"/>
      <c r="C9" s="51">
        <v>2</v>
      </c>
      <c r="D9" s="76" t="s">
        <v>9</v>
      </c>
      <c r="E9" s="50">
        <v>200000</v>
      </c>
      <c r="F9" s="112"/>
      <c r="G9" s="74"/>
    </row>
    <row r="10" spans="1:7" ht="17">
      <c r="A10" s="9">
        <v>5</v>
      </c>
      <c r="B10" s="110"/>
      <c r="C10" s="51">
        <v>2</v>
      </c>
      <c r="D10" s="51" t="s">
        <v>97</v>
      </c>
      <c r="E10" s="50">
        <v>200000</v>
      </c>
      <c r="F10" s="112"/>
      <c r="G10" s="74"/>
    </row>
    <row r="11" spans="1:7" ht="17">
      <c r="A11" s="9">
        <v>6</v>
      </c>
      <c r="B11" s="110"/>
      <c r="C11" s="51">
        <v>3</v>
      </c>
      <c r="D11" s="76" t="s">
        <v>12</v>
      </c>
      <c r="E11" s="50">
        <v>200000</v>
      </c>
      <c r="F11" s="112"/>
      <c r="G11" s="74"/>
    </row>
    <row r="12" spans="1:7" ht="17">
      <c r="A12" s="9">
        <v>7</v>
      </c>
      <c r="B12" s="110"/>
      <c r="C12" s="51">
        <v>3</v>
      </c>
      <c r="D12" s="76" t="s">
        <v>464</v>
      </c>
      <c r="E12" s="50">
        <v>200000</v>
      </c>
      <c r="F12" s="112"/>
      <c r="G12" s="53"/>
    </row>
    <row r="13" spans="1:7" ht="22.5" customHeight="1" thickBot="1">
      <c r="A13" s="9">
        <v>8</v>
      </c>
      <c r="B13" s="110"/>
      <c r="C13" s="77">
        <v>3</v>
      </c>
      <c r="D13" s="76" t="s">
        <v>15</v>
      </c>
      <c r="E13" s="50">
        <v>200000</v>
      </c>
      <c r="F13" s="112"/>
      <c r="G13" s="74"/>
    </row>
    <row r="14" spans="1:7" ht="22.5" customHeight="1">
      <c r="A14" s="9">
        <v>9</v>
      </c>
      <c r="B14" s="110"/>
      <c r="C14" s="51">
        <v>3</v>
      </c>
      <c r="D14" s="51" t="s">
        <v>102</v>
      </c>
      <c r="E14" s="50">
        <v>200000</v>
      </c>
      <c r="F14" s="112"/>
      <c r="G14" s="74"/>
    </row>
    <row r="15" spans="1:7" ht="22.5" customHeight="1">
      <c r="A15" s="9">
        <v>10</v>
      </c>
      <c r="B15" s="110"/>
      <c r="C15" s="51">
        <v>3</v>
      </c>
      <c r="D15" s="51" t="s">
        <v>115</v>
      </c>
      <c r="E15" s="50">
        <v>200000</v>
      </c>
      <c r="F15" s="112"/>
      <c r="G15" s="74"/>
    </row>
    <row r="16" spans="1:7" ht="22.5" customHeight="1" thickBot="1">
      <c r="A16" s="9">
        <v>11</v>
      </c>
      <c r="B16" s="110"/>
      <c r="C16" s="77">
        <v>4</v>
      </c>
      <c r="D16" s="76" t="s">
        <v>16</v>
      </c>
      <c r="E16" s="50">
        <v>200000</v>
      </c>
      <c r="F16" s="112"/>
      <c r="G16" s="74"/>
    </row>
    <row r="17" spans="1:7" ht="22.5" customHeight="1" thickBot="1">
      <c r="A17" s="9">
        <v>12</v>
      </c>
      <c r="B17" s="110"/>
      <c r="C17" s="77">
        <v>4</v>
      </c>
      <c r="D17" s="76" t="s">
        <v>82</v>
      </c>
      <c r="E17" s="50">
        <v>200000</v>
      </c>
      <c r="F17" s="112"/>
      <c r="G17" s="74"/>
    </row>
    <row r="18" spans="1:7" ht="22.5" customHeight="1" thickBot="1">
      <c r="A18" s="9">
        <v>13</v>
      </c>
      <c r="B18" s="110"/>
      <c r="C18" s="77">
        <v>4</v>
      </c>
      <c r="D18" s="76" t="s">
        <v>17</v>
      </c>
      <c r="E18" s="50">
        <v>200000</v>
      </c>
      <c r="F18" s="112"/>
      <c r="G18" s="78"/>
    </row>
    <row r="19" spans="1:7" ht="22.5" customHeight="1" thickBot="1">
      <c r="A19" s="9">
        <v>14</v>
      </c>
      <c r="B19" s="110"/>
      <c r="C19" s="77">
        <v>4</v>
      </c>
      <c r="D19" s="76" t="s">
        <v>80</v>
      </c>
      <c r="E19" s="50">
        <v>200000</v>
      </c>
      <c r="F19" s="112"/>
      <c r="G19" s="78"/>
    </row>
    <row r="20" spans="1:7" ht="22.5" customHeight="1" thickBot="1">
      <c r="A20" s="9">
        <v>15</v>
      </c>
      <c r="B20" s="110"/>
      <c r="C20" s="77">
        <v>4</v>
      </c>
      <c r="D20" s="76" t="s">
        <v>14</v>
      </c>
      <c r="E20" s="50">
        <v>200000</v>
      </c>
      <c r="F20" s="112"/>
      <c r="G20" s="78"/>
    </row>
    <row r="21" spans="1:7" ht="22.5" customHeight="1" thickBot="1">
      <c r="A21" s="9">
        <v>16</v>
      </c>
      <c r="B21" s="110"/>
      <c r="C21" s="77">
        <v>4</v>
      </c>
      <c r="D21" s="76" t="s">
        <v>18</v>
      </c>
      <c r="E21" s="50">
        <v>200000</v>
      </c>
      <c r="F21" s="112"/>
      <c r="G21" s="78"/>
    </row>
    <row r="22" spans="1:7" ht="22.5" customHeight="1" thickBot="1">
      <c r="A22" s="9">
        <v>17</v>
      </c>
      <c r="B22" s="110"/>
      <c r="C22" s="77">
        <v>4</v>
      </c>
      <c r="D22" s="76" t="s">
        <v>463</v>
      </c>
      <c r="E22" s="50">
        <v>200000</v>
      </c>
      <c r="F22" s="112"/>
      <c r="G22" s="78"/>
    </row>
    <row r="23" spans="1:7" ht="22.5" customHeight="1" thickBot="1">
      <c r="A23" s="9">
        <v>18</v>
      </c>
      <c r="B23" s="110"/>
      <c r="C23" s="77">
        <v>4</v>
      </c>
      <c r="D23" s="76" t="s">
        <v>98</v>
      </c>
      <c r="E23" s="50">
        <v>200000</v>
      </c>
      <c r="F23" s="112"/>
      <c r="G23" s="78"/>
    </row>
    <row r="24" spans="1:7" ht="22.5" customHeight="1" thickBot="1">
      <c r="A24" s="9">
        <v>19</v>
      </c>
      <c r="B24" s="110"/>
      <c r="C24" s="77">
        <v>5</v>
      </c>
      <c r="D24" s="76" t="s">
        <v>10</v>
      </c>
      <c r="E24" s="50">
        <v>200000</v>
      </c>
      <c r="F24" s="112"/>
      <c r="G24" s="78"/>
    </row>
    <row r="25" spans="1:7" ht="22.5" customHeight="1" thickBot="1">
      <c r="A25" s="9">
        <v>20</v>
      </c>
      <c r="B25" s="110"/>
      <c r="C25" s="77">
        <v>5</v>
      </c>
      <c r="D25" s="76" t="s">
        <v>11</v>
      </c>
      <c r="E25" s="50">
        <v>200000</v>
      </c>
      <c r="F25" s="112"/>
      <c r="G25" s="74"/>
    </row>
    <row r="26" spans="1:7" ht="22.5" customHeight="1" thickBot="1">
      <c r="A26" s="9">
        <v>21</v>
      </c>
      <c r="B26" s="110"/>
      <c r="C26" s="77">
        <v>5</v>
      </c>
      <c r="D26" s="76" t="s">
        <v>5</v>
      </c>
      <c r="E26" s="50">
        <v>200000</v>
      </c>
      <c r="F26" s="112"/>
      <c r="G26" s="74"/>
    </row>
    <row r="27" spans="1:7" ht="22.5" customHeight="1" thickBot="1">
      <c r="A27" s="9">
        <v>22</v>
      </c>
      <c r="B27" s="110"/>
      <c r="C27" s="77">
        <v>5</v>
      </c>
      <c r="D27" s="76" t="s">
        <v>7</v>
      </c>
      <c r="E27" s="50">
        <v>200000</v>
      </c>
      <c r="F27" s="112"/>
      <c r="G27" s="74"/>
    </row>
    <row r="28" spans="1:7" ht="22.5" customHeight="1" thickBot="1">
      <c r="A28" s="9">
        <v>23</v>
      </c>
      <c r="B28" s="110"/>
      <c r="C28" s="77">
        <v>5</v>
      </c>
      <c r="D28" s="76" t="s">
        <v>462</v>
      </c>
      <c r="E28" s="50">
        <v>200000</v>
      </c>
      <c r="F28" s="112"/>
      <c r="G28" s="74"/>
    </row>
    <row r="29" spans="1:7" ht="22.5" customHeight="1" thickBot="1">
      <c r="A29" s="9">
        <v>24</v>
      </c>
      <c r="B29" s="110"/>
      <c r="C29" s="77">
        <v>5</v>
      </c>
      <c r="D29" s="76" t="s">
        <v>6</v>
      </c>
      <c r="E29" s="50">
        <v>200000</v>
      </c>
      <c r="F29" s="112"/>
      <c r="G29" s="74"/>
    </row>
    <row r="30" spans="1:7" ht="22.5" customHeight="1" thickBot="1">
      <c r="A30" s="9">
        <v>25</v>
      </c>
      <c r="B30" s="110"/>
      <c r="C30" s="77">
        <v>5</v>
      </c>
      <c r="D30" s="76" t="s">
        <v>8</v>
      </c>
      <c r="E30" s="50">
        <v>200000</v>
      </c>
      <c r="F30" s="112"/>
      <c r="G30" s="74"/>
    </row>
    <row r="31" spans="1:7" ht="22.5" customHeight="1" thickBot="1">
      <c r="A31" s="9">
        <v>26</v>
      </c>
      <c r="B31" s="110"/>
      <c r="C31" s="77">
        <v>5</v>
      </c>
      <c r="D31" s="76" t="s">
        <v>13</v>
      </c>
      <c r="E31" s="50">
        <v>200000</v>
      </c>
      <c r="F31" s="112"/>
      <c r="G31" s="74"/>
    </row>
    <row r="32" spans="1:7" ht="22.5" customHeight="1" thickBot="1">
      <c r="A32" s="9">
        <v>27</v>
      </c>
      <c r="B32" s="110"/>
      <c r="C32" s="77">
        <v>5</v>
      </c>
      <c r="D32" s="51" t="s">
        <v>99</v>
      </c>
      <c r="E32" s="50">
        <v>200000</v>
      </c>
      <c r="F32" s="112"/>
      <c r="G32" s="74"/>
    </row>
    <row r="33" spans="1:7" ht="22.5" customHeight="1" thickBot="1">
      <c r="A33" s="9">
        <v>28</v>
      </c>
      <c r="B33" s="110"/>
      <c r="C33" s="77">
        <v>6</v>
      </c>
      <c r="D33" s="76" t="s">
        <v>1</v>
      </c>
      <c r="E33" s="50">
        <v>200000</v>
      </c>
      <c r="F33" s="112"/>
      <c r="G33" s="74"/>
    </row>
    <row r="34" spans="1:7" ht="22.5" customHeight="1" thickBot="1">
      <c r="A34" s="9">
        <v>29</v>
      </c>
      <c r="B34" s="110"/>
      <c r="C34" s="77">
        <v>6</v>
      </c>
      <c r="D34" s="76" t="s">
        <v>0</v>
      </c>
      <c r="E34" s="50">
        <v>200000</v>
      </c>
      <c r="F34" s="112"/>
      <c r="G34" s="74"/>
    </row>
    <row r="35" spans="1:7" ht="17.5" thickBot="1">
      <c r="A35" s="9">
        <v>30</v>
      </c>
      <c r="B35" s="110"/>
      <c r="C35" s="75">
        <v>6</v>
      </c>
      <c r="D35" s="75" t="s">
        <v>461</v>
      </c>
      <c r="E35" s="50">
        <v>200000</v>
      </c>
      <c r="F35" s="112"/>
      <c r="G35" s="74"/>
    </row>
    <row r="36" spans="1:7" ht="22.5" customHeight="1">
      <c r="A36" s="9">
        <v>31</v>
      </c>
      <c r="B36" s="100" t="s">
        <v>460</v>
      </c>
      <c r="C36" s="51">
        <v>1</v>
      </c>
      <c r="D36" s="51" t="s">
        <v>459</v>
      </c>
      <c r="E36" s="50">
        <v>200000</v>
      </c>
      <c r="F36" s="102">
        <v>4800000</v>
      </c>
      <c r="G36" s="53"/>
    </row>
    <row r="37" spans="1:7" ht="22.5" customHeight="1">
      <c r="A37" s="9">
        <v>32</v>
      </c>
      <c r="B37" s="101"/>
      <c r="C37" s="51">
        <v>1</v>
      </c>
      <c r="D37" s="51" t="s">
        <v>458</v>
      </c>
      <c r="E37" s="50">
        <v>200000</v>
      </c>
      <c r="F37" s="102"/>
      <c r="G37" s="53"/>
    </row>
    <row r="38" spans="1:7" ht="22.5" customHeight="1">
      <c r="A38" s="9">
        <v>33</v>
      </c>
      <c r="B38" s="101"/>
      <c r="C38" s="51">
        <v>2</v>
      </c>
      <c r="D38" s="51" t="s">
        <v>457</v>
      </c>
      <c r="E38" s="50">
        <v>200000</v>
      </c>
      <c r="F38" s="102"/>
      <c r="G38" s="53"/>
    </row>
    <row r="39" spans="1:7" ht="22.5" customHeight="1">
      <c r="A39" s="9">
        <v>34</v>
      </c>
      <c r="B39" s="101"/>
      <c r="C39" s="51">
        <v>2</v>
      </c>
      <c r="D39" s="51" t="s">
        <v>456</v>
      </c>
      <c r="E39" s="50">
        <v>200000</v>
      </c>
      <c r="F39" s="102"/>
      <c r="G39" s="48"/>
    </row>
    <row r="40" spans="1:7" ht="22.5" customHeight="1">
      <c r="A40" s="9">
        <v>35</v>
      </c>
      <c r="B40" s="101"/>
      <c r="C40" s="51">
        <v>3</v>
      </c>
      <c r="D40" s="73" t="s">
        <v>46</v>
      </c>
      <c r="E40" s="50">
        <v>200000</v>
      </c>
      <c r="F40" s="102"/>
      <c r="G40" s="48"/>
    </row>
    <row r="41" spans="1:7" ht="22.5" customHeight="1">
      <c r="A41" s="9">
        <v>36</v>
      </c>
      <c r="B41" s="101"/>
      <c r="C41" s="51">
        <v>3</v>
      </c>
      <c r="D41" s="73" t="s">
        <v>455</v>
      </c>
      <c r="E41" s="50">
        <v>200000</v>
      </c>
      <c r="F41" s="102"/>
      <c r="G41" s="48"/>
    </row>
    <row r="42" spans="1:7" ht="22.5" customHeight="1">
      <c r="A42" s="9">
        <v>37</v>
      </c>
      <c r="B42" s="101"/>
      <c r="C42" s="51">
        <v>3</v>
      </c>
      <c r="D42" s="73" t="s">
        <v>454</v>
      </c>
      <c r="E42" s="50">
        <v>200000</v>
      </c>
      <c r="F42" s="102"/>
      <c r="G42" s="48"/>
    </row>
    <row r="43" spans="1:7" ht="22.5" customHeight="1">
      <c r="A43" s="9">
        <v>38</v>
      </c>
      <c r="B43" s="101"/>
      <c r="C43" s="51">
        <v>3</v>
      </c>
      <c r="D43" s="73" t="s">
        <v>453</v>
      </c>
      <c r="E43" s="50">
        <v>200000</v>
      </c>
      <c r="F43" s="102"/>
      <c r="G43" s="48"/>
    </row>
    <row r="44" spans="1:7" ht="22.5" customHeight="1">
      <c r="A44" s="9">
        <v>39</v>
      </c>
      <c r="B44" s="101"/>
      <c r="C44" s="51">
        <v>3</v>
      </c>
      <c r="D44" s="73" t="s">
        <v>452</v>
      </c>
      <c r="E44" s="50">
        <v>200000</v>
      </c>
      <c r="F44" s="102"/>
      <c r="G44" s="48"/>
    </row>
    <row r="45" spans="1:7" ht="22.5" customHeight="1">
      <c r="A45" s="9">
        <v>40</v>
      </c>
      <c r="B45" s="101"/>
      <c r="C45" s="51">
        <v>3</v>
      </c>
      <c r="D45" s="73" t="s">
        <v>451</v>
      </c>
      <c r="E45" s="50">
        <v>200000</v>
      </c>
      <c r="F45" s="102"/>
      <c r="G45" s="48"/>
    </row>
    <row r="46" spans="1:7" ht="22.5" customHeight="1">
      <c r="A46" s="9">
        <v>41</v>
      </c>
      <c r="B46" s="101"/>
      <c r="C46" s="51">
        <v>3</v>
      </c>
      <c r="D46" s="73" t="s">
        <v>450</v>
      </c>
      <c r="E46" s="50">
        <v>200000</v>
      </c>
      <c r="F46" s="102"/>
      <c r="G46" s="48"/>
    </row>
    <row r="47" spans="1:7" ht="22.5" customHeight="1">
      <c r="A47" s="9">
        <v>42</v>
      </c>
      <c r="B47" s="101"/>
      <c r="C47" s="51">
        <v>4</v>
      </c>
      <c r="D47" s="51" t="s">
        <v>449</v>
      </c>
      <c r="E47" s="50">
        <v>200000</v>
      </c>
      <c r="F47" s="102"/>
      <c r="G47" s="53"/>
    </row>
    <row r="48" spans="1:7" ht="22.5" customHeight="1">
      <c r="A48" s="9">
        <v>43</v>
      </c>
      <c r="B48" s="101"/>
      <c r="C48" s="51">
        <v>4</v>
      </c>
      <c r="D48" s="51" t="s">
        <v>448</v>
      </c>
      <c r="E48" s="50">
        <v>200000</v>
      </c>
      <c r="F48" s="102"/>
      <c r="G48" s="48"/>
    </row>
    <row r="49" spans="1:7" ht="22.5" customHeight="1">
      <c r="A49" s="9">
        <v>44</v>
      </c>
      <c r="B49" s="101"/>
      <c r="C49" s="51">
        <v>5</v>
      </c>
      <c r="D49" s="51" t="s">
        <v>447</v>
      </c>
      <c r="E49" s="50">
        <v>200000</v>
      </c>
      <c r="F49" s="102"/>
      <c r="G49" s="48"/>
    </row>
    <row r="50" spans="1:7" ht="22.5" customHeight="1">
      <c r="A50" s="9">
        <v>45</v>
      </c>
      <c r="B50" s="101"/>
      <c r="C50" s="51">
        <v>5</v>
      </c>
      <c r="D50" s="51" t="s">
        <v>446</v>
      </c>
      <c r="E50" s="50">
        <v>200000</v>
      </c>
      <c r="F50" s="102"/>
      <c r="G50" s="48"/>
    </row>
    <row r="51" spans="1:7" ht="22.5" customHeight="1">
      <c r="A51" s="9">
        <v>46</v>
      </c>
      <c r="B51" s="101"/>
      <c r="C51" s="51">
        <v>5</v>
      </c>
      <c r="D51" s="51" t="s">
        <v>445</v>
      </c>
      <c r="E51" s="50">
        <v>200000</v>
      </c>
      <c r="F51" s="102"/>
      <c r="G51" s="48"/>
    </row>
    <row r="52" spans="1:7" ht="22.5" customHeight="1">
      <c r="A52" s="9">
        <v>47</v>
      </c>
      <c r="B52" s="101"/>
      <c r="C52" s="51">
        <v>5</v>
      </c>
      <c r="D52" s="51" t="s">
        <v>444</v>
      </c>
      <c r="E52" s="50">
        <v>200000</v>
      </c>
      <c r="F52" s="102"/>
      <c r="G52" s="48"/>
    </row>
    <row r="53" spans="1:7" ht="22.5" customHeight="1">
      <c r="A53" s="9">
        <v>48</v>
      </c>
      <c r="B53" s="101"/>
      <c r="C53" s="51">
        <v>5</v>
      </c>
      <c r="D53" s="51" t="s">
        <v>443</v>
      </c>
      <c r="E53" s="50">
        <v>200000</v>
      </c>
      <c r="F53" s="102"/>
      <c r="G53" s="48"/>
    </row>
    <row r="54" spans="1:7" ht="22.5" customHeight="1" thickBot="1">
      <c r="A54" s="9">
        <v>49</v>
      </c>
      <c r="B54" s="101"/>
      <c r="C54" s="51">
        <v>5</v>
      </c>
      <c r="D54" s="72" t="s">
        <v>442</v>
      </c>
      <c r="E54" s="50">
        <v>200000</v>
      </c>
      <c r="F54" s="102"/>
      <c r="G54" s="60"/>
    </row>
    <row r="55" spans="1:7" ht="22.5" customHeight="1" thickBot="1">
      <c r="A55" s="9">
        <v>50</v>
      </c>
      <c r="B55" s="101"/>
      <c r="C55" s="72">
        <v>5</v>
      </c>
      <c r="D55" s="72" t="s">
        <v>441</v>
      </c>
      <c r="E55" s="50">
        <v>200000</v>
      </c>
      <c r="F55" s="102"/>
      <c r="G55" s="60"/>
    </row>
    <row r="56" spans="1:7" ht="22.5" customHeight="1" thickBot="1">
      <c r="A56" s="9">
        <v>51</v>
      </c>
      <c r="B56" s="101"/>
      <c r="C56" s="72">
        <v>6</v>
      </c>
      <c r="D56" s="72" t="s">
        <v>388</v>
      </c>
      <c r="E56" s="50">
        <v>200000</v>
      </c>
      <c r="F56" s="102"/>
      <c r="G56" s="60"/>
    </row>
    <row r="57" spans="1:7" ht="22.5" customHeight="1" thickBot="1">
      <c r="A57" s="9">
        <v>52</v>
      </c>
      <c r="B57" s="101"/>
      <c r="C57" s="72">
        <v>6</v>
      </c>
      <c r="D57" s="72" t="s">
        <v>440</v>
      </c>
      <c r="E57" s="50">
        <v>200000</v>
      </c>
      <c r="F57" s="102"/>
      <c r="G57" s="60"/>
    </row>
    <row r="58" spans="1:7" ht="22.5" customHeight="1">
      <c r="A58" s="9">
        <v>53</v>
      </c>
      <c r="B58" s="101"/>
      <c r="C58" s="51">
        <v>6</v>
      </c>
      <c r="D58" s="51" t="s">
        <v>439</v>
      </c>
      <c r="E58" s="50">
        <v>200000</v>
      </c>
      <c r="F58" s="102"/>
      <c r="G58" s="48"/>
    </row>
    <row r="59" spans="1:7" ht="22.5" customHeight="1">
      <c r="A59" s="9">
        <v>54</v>
      </c>
      <c r="B59" s="101"/>
      <c r="C59" s="51">
        <v>6</v>
      </c>
      <c r="D59" s="51" t="s">
        <v>438</v>
      </c>
      <c r="E59" s="50">
        <v>200000</v>
      </c>
      <c r="F59" s="102"/>
      <c r="G59" s="48"/>
    </row>
    <row r="60" spans="1:7" ht="22.5" customHeight="1">
      <c r="A60" s="9">
        <v>55</v>
      </c>
      <c r="B60" s="100" t="s">
        <v>437</v>
      </c>
      <c r="C60" s="51">
        <v>1</v>
      </c>
      <c r="D60" s="51" t="s">
        <v>436</v>
      </c>
      <c r="E60" s="50">
        <v>200000</v>
      </c>
      <c r="F60" s="102">
        <v>3800000</v>
      </c>
      <c r="G60" s="53"/>
    </row>
    <row r="61" spans="1:7" ht="22.5" customHeight="1">
      <c r="A61" s="9">
        <v>56</v>
      </c>
      <c r="B61" s="100"/>
      <c r="C61" s="51">
        <v>1</v>
      </c>
      <c r="D61" s="51" t="s">
        <v>435</v>
      </c>
      <c r="E61" s="50">
        <v>200000</v>
      </c>
      <c r="F61" s="102"/>
      <c r="G61" s="48"/>
    </row>
    <row r="62" spans="1:7" ht="22.5" customHeight="1">
      <c r="A62" s="9">
        <v>57</v>
      </c>
      <c r="B62" s="100"/>
      <c r="C62" s="51">
        <v>1</v>
      </c>
      <c r="D62" s="51" t="s">
        <v>434</v>
      </c>
      <c r="E62" s="50">
        <v>200000</v>
      </c>
      <c r="F62" s="102"/>
      <c r="G62" s="48"/>
    </row>
    <row r="63" spans="1:7" ht="22.5" customHeight="1">
      <c r="A63" s="9">
        <v>58</v>
      </c>
      <c r="B63" s="100"/>
      <c r="C63" s="51">
        <v>1</v>
      </c>
      <c r="D63" s="51" t="s">
        <v>433</v>
      </c>
      <c r="E63" s="50">
        <v>200000</v>
      </c>
      <c r="F63" s="102"/>
      <c r="G63" s="48"/>
    </row>
    <row r="64" spans="1:7" ht="22.5" customHeight="1">
      <c r="A64" s="9">
        <v>59</v>
      </c>
      <c r="B64" s="100"/>
      <c r="C64" s="51">
        <v>2</v>
      </c>
      <c r="D64" s="51" t="s">
        <v>432</v>
      </c>
      <c r="E64" s="50">
        <v>200000</v>
      </c>
      <c r="F64" s="102"/>
      <c r="G64" s="53"/>
    </row>
    <row r="65" spans="1:7" ht="17">
      <c r="A65" s="9">
        <v>60</v>
      </c>
      <c r="B65" s="101"/>
      <c r="C65" s="51">
        <v>3</v>
      </c>
      <c r="D65" s="51" t="s">
        <v>431</v>
      </c>
      <c r="E65" s="50">
        <v>200000</v>
      </c>
      <c r="F65" s="102"/>
      <c r="G65" s="53"/>
    </row>
    <row r="66" spans="1:7" ht="22.5" customHeight="1">
      <c r="A66" s="9">
        <v>61</v>
      </c>
      <c r="B66" s="101"/>
      <c r="C66" s="51">
        <v>3</v>
      </c>
      <c r="D66" s="51" t="s">
        <v>430</v>
      </c>
      <c r="E66" s="50">
        <v>200000</v>
      </c>
      <c r="F66" s="102"/>
      <c r="G66" s="53"/>
    </row>
    <row r="67" spans="1:7" ht="22.5" customHeight="1">
      <c r="A67" s="9">
        <v>62</v>
      </c>
      <c r="B67" s="101"/>
      <c r="C67" s="51">
        <v>3</v>
      </c>
      <c r="D67" s="51" t="s">
        <v>429</v>
      </c>
      <c r="E67" s="50">
        <v>200000</v>
      </c>
      <c r="F67" s="102"/>
      <c r="G67" s="53"/>
    </row>
    <row r="68" spans="1:7" ht="22.5" customHeight="1">
      <c r="A68" s="9">
        <v>63</v>
      </c>
      <c r="B68" s="101"/>
      <c r="C68" s="51">
        <v>3</v>
      </c>
      <c r="D68" s="51" t="s">
        <v>428</v>
      </c>
      <c r="E68" s="50">
        <v>200000</v>
      </c>
      <c r="F68" s="102"/>
      <c r="G68" s="53"/>
    </row>
    <row r="69" spans="1:7" ht="22.5" customHeight="1">
      <c r="A69" s="9">
        <v>64</v>
      </c>
      <c r="B69" s="101"/>
      <c r="C69" s="51">
        <v>3</v>
      </c>
      <c r="D69" s="51" t="s">
        <v>427</v>
      </c>
      <c r="E69" s="50">
        <v>200000</v>
      </c>
      <c r="F69" s="102"/>
      <c r="G69" s="53"/>
    </row>
    <row r="70" spans="1:7" ht="22.5" customHeight="1">
      <c r="A70" s="9">
        <v>65</v>
      </c>
      <c r="B70" s="101"/>
      <c r="C70" s="51">
        <v>4</v>
      </c>
      <c r="D70" s="51" t="s">
        <v>426</v>
      </c>
      <c r="E70" s="50">
        <v>200000</v>
      </c>
      <c r="F70" s="102"/>
      <c r="G70" s="53"/>
    </row>
    <row r="71" spans="1:7" ht="22.5" customHeight="1">
      <c r="A71" s="9">
        <v>66</v>
      </c>
      <c r="B71" s="101"/>
      <c r="C71" s="51">
        <v>4</v>
      </c>
      <c r="D71" s="51" t="s">
        <v>425</v>
      </c>
      <c r="E71" s="50">
        <v>200000</v>
      </c>
      <c r="F71" s="102"/>
      <c r="G71" s="53"/>
    </row>
    <row r="72" spans="1:7" ht="22.5" customHeight="1">
      <c r="A72" s="9">
        <v>67</v>
      </c>
      <c r="B72" s="101"/>
      <c r="C72" s="51">
        <v>4</v>
      </c>
      <c r="D72" s="51" t="s">
        <v>424</v>
      </c>
      <c r="E72" s="50">
        <v>200000</v>
      </c>
      <c r="F72" s="102"/>
      <c r="G72" s="48"/>
    </row>
    <row r="73" spans="1:7" ht="22.5" customHeight="1">
      <c r="A73" s="9">
        <v>68</v>
      </c>
      <c r="B73" s="101"/>
      <c r="C73" s="51">
        <v>4</v>
      </c>
      <c r="D73" s="51" t="s">
        <v>423</v>
      </c>
      <c r="E73" s="50">
        <v>200000</v>
      </c>
      <c r="F73" s="102"/>
      <c r="G73" s="48"/>
    </row>
    <row r="74" spans="1:7" ht="22.5" customHeight="1">
      <c r="A74" s="9">
        <v>69</v>
      </c>
      <c r="B74" s="101"/>
      <c r="C74" s="51">
        <v>5</v>
      </c>
      <c r="D74" s="51" t="s">
        <v>422</v>
      </c>
      <c r="E74" s="50">
        <v>200000</v>
      </c>
      <c r="F74" s="102"/>
      <c r="G74" s="48"/>
    </row>
    <row r="75" spans="1:7" ht="22.5" customHeight="1">
      <c r="A75" s="9">
        <v>70</v>
      </c>
      <c r="B75" s="101"/>
      <c r="C75" s="51">
        <v>6</v>
      </c>
      <c r="D75" s="51" t="s">
        <v>421</v>
      </c>
      <c r="E75" s="50">
        <v>200000</v>
      </c>
      <c r="F75" s="102"/>
      <c r="G75" s="53"/>
    </row>
    <row r="76" spans="1:7" ht="22.5" customHeight="1">
      <c r="A76" s="9">
        <v>71</v>
      </c>
      <c r="B76" s="101"/>
      <c r="C76" s="51">
        <v>6</v>
      </c>
      <c r="D76" s="51" t="s">
        <v>420</v>
      </c>
      <c r="E76" s="50">
        <v>200000</v>
      </c>
      <c r="F76" s="102"/>
      <c r="G76" s="48"/>
    </row>
    <row r="77" spans="1:7" ht="22.5" customHeight="1">
      <c r="A77" s="9">
        <v>72</v>
      </c>
      <c r="B77" s="101"/>
      <c r="C77" s="51">
        <v>6</v>
      </c>
      <c r="D77" s="51" t="s">
        <v>419</v>
      </c>
      <c r="E77" s="50">
        <v>200000</v>
      </c>
      <c r="F77" s="102"/>
      <c r="G77" s="53"/>
    </row>
    <row r="78" spans="1:7" ht="22.5" customHeight="1">
      <c r="A78" s="9">
        <v>73</v>
      </c>
      <c r="B78" s="101"/>
      <c r="C78" s="51">
        <v>6</v>
      </c>
      <c r="D78" s="51" t="s">
        <v>418</v>
      </c>
      <c r="E78" s="50">
        <v>200000</v>
      </c>
      <c r="F78" s="102"/>
      <c r="G78" s="48"/>
    </row>
    <row r="79" spans="1:7" ht="22.5" customHeight="1">
      <c r="A79" s="9">
        <v>74</v>
      </c>
      <c r="B79" s="107" t="s">
        <v>417</v>
      </c>
      <c r="C79" s="71">
        <v>1</v>
      </c>
      <c r="D79" s="71" t="s">
        <v>416</v>
      </c>
      <c r="E79" s="50">
        <v>200000</v>
      </c>
      <c r="F79" s="108">
        <v>2600000</v>
      </c>
      <c r="G79" s="67"/>
    </row>
    <row r="80" spans="1:7" ht="22.5" customHeight="1">
      <c r="A80" s="9">
        <v>75</v>
      </c>
      <c r="B80" s="107"/>
      <c r="C80" s="71">
        <v>1</v>
      </c>
      <c r="D80" s="71" t="s">
        <v>415</v>
      </c>
      <c r="E80" s="50">
        <v>200000</v>
      </c>
      <c r="F80" s="108"/>
      <c r="G80" s="67"/>
    </row>
    <row r="81" spans="1:7" ht="22.5" customHeight="1">
      <c r="A81" s="9">
        <v>76</v>
      </c>
      <c r="B81" s="107"/>
      <c r="C81" s="71">
        <v>3</v>
      </c>
      <c r="D81" s="71" t="s">
        <v>414</v>
      </c>
      <c r="E81" s="50">
        <v>200000</v>
      </c>
      <c r="F81" s="108"/>
      <c r="G81" s="67"/>
    </row>
    <row r="82" spans="1:7" ht="22.5" customHeight="1">
      <c r="A82" s="9">
        <v>77</v>
      </c>
      <c r="B82" s="107"/>
      <c r="C82" s="71">
        <v>3</v>
      </c>
      <c r="D82" s="71" t="s">
        <v>413</v>
      </c>
      <c r="E82" s="50">
        <v>200000</v>
      </c>
      <c r="F82" s="108"/>
      <c r="G82" s="67"/>
    </row>
    <row r="83" spans="1:7" ht="22.5" customHeight="1">
      <c r="A83" s="9">
        <v>78</v>
      </c>
      <c r="B83" s="107"/>
      <c r="C83" s="71">
        <v>3</v>
      </c>
      <c r="D83" s="71" t="s">
        <v>412</v>
      </c>
      <c r="E83" s="50">
        <v>200000</v>
      </c>
      <c r="F83" s="108"/>
      <c r="G83" s="67"/>
    </row>
    <row r="84" spans="1:7" ht="22.5" customHeight="1">
      <c r="A84" s="9">
        <v>79</v>
      </c>
      <c r="B84" s="107"/>
      <c r="C84" s="71">
        <v>4</v>
      </c>
      <c r="D84" s="71" t="s">
        <v>411</v>
      </c>
      <c r="E84" s="50">
        <v>200000</v>
      </c>
      <c r="F84" s="108"/>
      <c r="G84" s="67"/>
    </row>
    <row r="85" spans="1:7" ht="22.5" customHeight="1">
      <c r="A85" s="9">
        <v>80</v>
      </c>
      <c r="B85" s="107"/>
      <c r="C85" s="71">
        <v>4</v>
      </c>
      <c r="D85" s="71" t="s">
        <v>410</v>
      </c>
      <c r="E85" s="50">
        <v>200000</v>
      </c>
      <c r="F85" s="108"/>
      <c r="G85" s="67"/>
    </row>
    <row r="86" spans="1:7" ht="22.5" customHeight="1">
      <c r="A86" s="9">
        <v>81</v>
      </c>
      <c r="B86" s="107"/>
      <c r="C86" s="71">
        <v>4</v>
      </c>
      <c r="D86" s="71" t="s">
        <v>409</v>
      </c>
      <c r="E86" s="50">
        <v>200000</v>
      </c>
      <c r="F86" s="108"/>
      <c r="G86" s="67"/>
    </row>
    <row r="87" spans="1:7" ht="22.5" customHeight="1">
      <c r="A87" s="9">
        <v>82</v>
      </c>
      <c r="B87" s="107"/>
      <c r="C87" s="70">
        <v>5</v>
      </c>
      <c r="D87" s="69" t="s">
        <v>408</v>
      </c>
      <c r="E87" s="50">
        <v>200000</v>
      </c>
      <c r="F87" s="108"/>
      <c r="G87" s="67"/>
    </row>
    <row r="88" spans="1:7" ht="22.5" customHeight="1">
      <c r="A88" s="9">
        <v>83</v>
      </c>
      <c r="B88" s="107"/>
      <c r="C88" s="70">
        <v>5</v>
      </c>
      <c r="D88" s="69" t="s">
        <v>407</v>
      </c>
      <c r="E88" s="50">
        <v>200000</v>
      </c>
      <c r="F88" s="108"/>
      <c r="G88" s="67"/>
    </row>
    <row r="89" spans="1:7" ht="22.5" customHeight="1">
      <c r="A89" s="9">
        <v>84</v>
      </c>
      <c r="B89" s="107"/>
      <c r="C89" s="70">
        <v>6</v>
      </c>
      <c r="D89" s="69" t="s">
        <v>406</v>
      </c>
      <c r="E89" s="50">
        <v>200000</v>
      </c>
      <c r="F89" s="108"/>
      <c r="G89" s="68"/>
    </row>
    <row r="90" spans="1:7" ht="22.5" customHeight="1">
      <c r="A90" s="9">
        <v>85</v>
      </c>
      <c r="B90" s="107"/>
      <c r="C90" s="70">
        <v>6</v>
      </c>
      <c r="D90" s="69" t="s">
        <v>405</v>
      </c>
      <c r="E90" s="50">
        <v>200000</v>
      </c>
      <c r="F90" s="108"/>
      <c r="G90" s="68"/>
    </row>
    <row r="91" spans="1:7" ht="22.5" customHeight="1">
      <c r="A91" s="9">
        <v>86</v>
      </c>
      <c r="B91" s="107"/>
      <c r="C91" s="70">
        <v>6</v>
      </c>
      <c r="D91" s="69" t="s">
        <v>404</v>
      </c>
      <c r="E91" s="50">
        <v>200000</v>
      </c>
      <c r="F91" s="108"/>
      <c r="G91" s="68"/>
    </row>
    <row r="92" spans="1:7" ht="22.5" customHeight="1">
      <c r="A92" s="9">
        <v>87</v>
      </c>
      <c r="B92" s="100" t="s">
        <v>403</v>
      </c>
      <c r="C92" s="51">
        <v>1</v>
      </c>
      <c r="D92" s="51" t="s">
        <v>402</v>
      </c>
      <c r="E92" s="50">
        <v>200000</v>
      </c>
      <c r="F92" s="102">
        <v>1000000</v>
      </c>
      <c r="G92" s="53"/>
    </row>
    <row r="93" spans="1:7" ht="22.5" customHeight="1">
      <c r="A93" s="9">
        <v>88</v>
      </c>
      <c r="B93" s="100"/>
      <c r="C93" s="51">
        <v>2</v>
      </c>
      <c r="D93" s="51" t="s">
        <v>401</v>
      </c>
      <c r="E93" s="50">
        <v>200000</v>
      </c>
      <c r="F93" s="102"/>
      <c r="G93" s="48"/>
    </row>
    <row r="94" spans="1:7" ht="22.5" customHeight="1">
      <c r="A94" s="9">
        <v>89</v>
      </c>
      <c r="B94" s="100"/>
      <c r="C94" s="51">
        <v>4</v>
      </c>
      <c r="D94" s="51" t="s">
        <v>400</v>
      </c>
      <c r="E94" s="50">
        <v>200000</v>
      </c>
      <c r="F94" s="102"/>
      <c r="G94" s="48"/>
    </row>
    <row r="95" spans="1:7" ht="22.5" customHeight="1">
      <c r="A95" s="9">
        <v>90</v>
      </c>
      <c r="B95" s="100"/>
      <c r="C95" s="51">
        <v>5</v>
      </c>
      <c r="D95" s="51" t="s">
        <v>399</v>
      </c>
      <c r="E95" s="50">
        <v>200000</v>
      </c>
      <c r="F95" s="102"/>
      <c r="G95" s="48"/>
    </row>
    <row r="96" spans="1:7" ht="22.5" customHeight="1">
      <c r="A96" s="9">
        <v>91</v>
      </c>
      <c r="B96" s="100"/>
      <c r="C96" s="51">
        <v>6</v>
      </c>
      <c r="D96" s="51" t="s">
        <v>398</v>
      </c>
      <c r="E96" s="50">
        <v>200000</v>
      </c>
      <c r="F96" s="102"/>
      <c r="G96" s="48"/>
    </row>
    <row r="97" spans="1:7" ht="22.5" customHeight="1">
      <c r="A97" s="9">
        <v>92</v>
      </c>
      <c r="B97" s="100" t="s">
        <v>397</v>
      </c>
      <c r="C97" s="51">
        <v>1</v>
      </c>
      <c r="D97" s="51" t="s">
        <v>396</v>
      </c>
      <c r="E97" s="50">
        <v>200000</v>
      </c>
      <c r="F97" s="102">
        <f>E97*7</f>
        <v>1400000</v>
      </c>
      <c r="G97" s="53"/>
    </row>
    <row r="98" spans="1:7" ht="22.5" customHeight="1">
      <c r="A98" s="9">
        <v>93</v>
      </c>
      <c r="B98" s="100"/>
      <c r="C98" s="51">
        <v>2</v>
      </c>
      <c r="D98" s="51" t="s">
        <v>395</v>
      </c>
      <c r="E98" s="50">
        <v>200000</v>
      </c>
      <c r="F98" s="102"/>
      <c r="G98" s="48"/>
    </row>
    <row r="99" spans="1:7" ht="22.5" customHeight="1">
      <c r="A99" s="9">
        <v>94</v>
      </c>
      <c r="B99" s="100"/>
      <c r="C99" s="51">
        <v>4</v>
      </c>
      <c r="D99" s="51" t="s">
        <v>394</v>
      </c>
      <c r="E99" s="50">
        <v>200000</v>
      </c>
      <c r="F99" s="102"/>
      <c r="G99" s="48"/>
    </row>
    <row r="100" spans="1:7" ht="22.5" customHeight="1">
      <c r="A100" s="9">
        <v>95</v>
      </c>
      <c r="B100" s="100"/>
      <c r="C100" s="51">
        <v>4</v>
      </c>
      <c r="D100" s="51" t="s">
        <v>393</v>
      </c>
      <c r="E100" s="50">
        <v>200000</v>
      </c>
      <c r="F100" s="102"/>
      <c r="G100" s="48"/>
    </row>
    <row r="101" spans="1:7" ht="22.5" customHeight="1">
      <c r="A101" s="9">
        <v>96</v>
      </c>
      <c r="B101" s="100"/>
      <c r="C101" s="51">
        <v>4</v>
      </c>
      <c r="D101" s="51" t="s">
        <v>392</v>
      </c>
      <c r="E101" s="50">
        <v>200000</v>
      </c>
      <c r="F101" s="102"/>
      <c r="G101" s="67"/>
    </row>
    <row r="102" spans="1:7" ht="23.5" customHeight="1">
      <c r="A102" s="9">
        <v>97</v>
      </c>
      <c r="B102" s="100"/>
      <c r="C102" s="51">
        <v>5</v>
      </c>
      <c r="D102" s="51" t="s">
        <v>391</v>
      </c>
      <c r="E102" s="50">
        <v>200000</v>
      </c>
      <c r="F102" s="102"/>
      <c r="G102" s="53"/>
    </row>
    <row r="103" spans="1:7" ht="22.5" customHeight="1">
      <c r="A103" s="9">
        <v>98</v>
      </c>
      <c r="B103" s="100"/>
      <c r="C103" s="51">
        <v>6</v>
      </c>
      <c r="D103" s="51" t="s">
        <v>390</v>
      </c>
      <c r="E103" s="50">
        <v>200000</v>
      </c>
      <c r="F103" s="102"/>
      <c r="G103" s="48"/>
    </row>
    <row r="104" spans="1:7" ht="22.5" customHeight="1">
      <c r="A104" s="9">
        <v>99</v>
      </c>
      <c r="B104" s="100" t="s">
        <v>85</v>
      </c>
      <c r="C104" s="51">
        <v>1</v>
      </c>
      <c r="D104" s="51" t="s">
        <v>389</v>
      </c>
      <c r="E104" s="50">
        <v>200000</v>
      </c>
      <c r="F104" s="102">
        <f>E104*5</f>
        <v>1000000</v>
      </c>
      <c r="G104" s="53"/>
    </row>
    <row r="105" spans="1:7" ht="22.5" customHeight="1">
      <c r="A105" s="9">
        <v>100</v>
      </c>
      <c r="B105" s="101"/>
      <c r="C105" s="51">
        <v>3</v>
      </c>
      <c r="D105" s="51" t="s">
        <v>388</v>
      </c>
      <c r="E105" s="50">
        <v>200000</v>
      </c>
      <c r="F105" s="102"/>
      <c r="G105" s="53"/>
    </row>
    <row r="106" spans="1:7" ht="22.5" customHeight="1">
      <c r="A106" s="9">
        <v>101</v>
      </c>
      <c r="B106" s="101"/>
      <c r="C106" s="51">
        <v>5</v>
      </c>
      <c r="D106" s="51" t="s">
        <v>387</v>
      </c>
      <c r="E106" s="50">
        <v>200000</v>
      </c>
      <c r="F106" s="102"/>
      <c r="G106" s="53"/>
    </row>
    <row r="107" spans="1:7" ht="22.5" customHeight="1">
      <c r="A107" s="9">
        <v>102</v>
      </c>
      <c r="B107" s="101"/>
      <c r="C107" s="51">
        <v>6</v>
      </c>
      <c r="D107" s="51" t="s">
        <v>386</v>
      </c>
      <c r="E107" s="50">
        <v>200000</v>
      </c>
      <c r="F107" s="102"/>
      <c r="G107" s="48"/>
    </row>
    <row r="108" spans="1:7" ht="22.5" customHeight="1">
      <c r="A108" s="9">
        <v>103</v>
      </c>
      <c r="B108" s="101"/>
      <c r="C108" s="51">
        <v>6</v>
      </c>
      <c r="D108" s="51" t="s">
        <v>385</v>
      </c>
      <c r="E108" s="50">
        <v>200000</v>
      </c>
      <c r="F108" s="102"/>
      <c r="G108" s="48"/>
    </row>
    <row r="109" spans="1:7" ht="22.5" customHeight="1">
      <c r="A109" s="9">
        <v>104</v>
      </c>
      <c r="B109" s="100" t="s">
        <v>84</v>
      </c>
      <c r="C109" s="51">
        <v>5</v>
      </c>
      <c r="D109" s="51" t="s">
        <v>384</v>
      </c>
      <c r="E109" s="50">
        <v>200000</v>
      </c>
      <c r="F109" s="102">
        <f>E109*3</f>
        <v>600000</v>
      </c>
      <c r="G109" s="53"/>
    </row>
    <row r="110" spans="1:7" ht="22.5" customHeight="1">
      <c r="A110" s="9">
        <v>105</v>
      </c>
      <c r="B110" s="101"/>
      <c r="C110" s="51">
        <v>6</v>
      </c>
      <c r="D110" s="51" t="s">
        <v>383</v>
      </c>
      <c r="E110" s="50">
        <v>200000</v>
      </c>
      <c r="F110" s="102"/>
      <c r="G110" s="48"/>
    </row>
    <row r="111" spans="1:7" ht="22.5" customHeight="1">
      <c r="A111" s="9">
        <v>106</v>
      </c>
      <c r="B111" s="101"/>
      <c r="C111" s="51">
        <v>6</v>
      </c>
      <c r="D111" s="51" t="s">
        <v>382</v>
      </c>
      <c r="E111" s="50">
        <v>200000</v>
      </c>
      <c r="F111" s="102"/>
      <c r="G111" s="53"/>
    </row>
    <row r="112" spans="1:7" ht="42.5" customHeight="1">
      <c r="A112" s="9">
        <v>107</v>
      </c>
      <c r="B112" s="54" t="s">
        <v>381</v>
      </c>
      <c r="C112" s="51">
        <v>4</v>
      </c>
      <c r="D112" s="51" t="s">
        <v>380</v>
      </c>
      <c r="E112" s="50">
        <v>200000</v>
      </c>
      <c r="F112" s="49">
        <v>200000</v>
      </c>
      <c r="G112" s="53"/>
    </row>
    <row r="113" spans="1:7" ht="22.5" customHeight="1">
      <c r="A113" s="9">
        <v>108</v>
      </c>
      <c r="B113" s="105" t="s">
        <v>379</v>
      </c>
      <c r="C113" s="51">
        <v>1</v>
      </c>
      <c r="D113" s="51" t="s">
        <v>378</v>
      </c>
      <c r="E113" s="50">
        <v>200000</v>
      </c>
      <c r="F113" s="102">
        <f>E113*9</f>
        <v>1800000</v>
      </c>
      <c r="G113" s="53"/>
    </row>
    <row r="114" spans="1:7" ht="22.5" customHeight="1">
      <c r="A114" s="9">
        <v>109</v>
      </c>
      <c r="B114" s="105"/>
      <c r="C114" s="51">
        <v>2</v>
      </c>
      <c r="D114" s="51" t="s">
        <v>377</v>
      </c>
      <c r="E114" s="50">
        <v>200000</v>
      </c>
      <c r="F114" s="102"/>
      <c r="G114" s="48"/>
    </row>
    <row r="115" spans="1:7" ht="22.5" customHeight="1">
      <c r="A115" s="9">
        <v>110</v>
      </c>
      <c r="B115" s="105"/>
      <c r="C115" s="51">
        <v>2</v>
      </c>
      <c r="D115" s="51" t="s">
        <v>376</v>
      </c>
      <c r="E115" s="50">
        <v>200000</v>
      </c>
      <c r="F115" s="102"/>
      <c r="G115" s="48"/>
    </row>
    <row r="116" spans="1:7" ht="22.5" customHeight="1">
      <c r="A116" s="9">
        <v>111</v>
      </c>
      <c r="B116" s="105"/>
      <c r="C116" s="51">
        <v>3</v>
      </c>
      <c r="D116" s="51" t="s">
        <v>375</v>
      </c>
      <c r="E116" s="50">
        <v>200000</v>
      </c>
      <c r="F116" s="102"/>
      <c r="G116" s="53"/>
    </row>
    <row r="117" spans="1:7" ht="22.5" customHeight="1">
      <c r="A117" s="9">
        <v>112</v>
      </c>
      <c r="B117" s="105"/>
      <c r="C117" s="51">
        <v>3</v>
      </c>
      <c r="D117" s="51" t="s">
        <v>374</v>
      </c>
      <c r="E117" s="50">
        <v>200000</v>
      </c>
      <c r="F117" s="102"/>
      <c r="G117" s="53"/>
    </row>
    <row r="118" spans="1:7" ht="22.5" customHeight="1">
      <c r="A118" s="9">
        <v>113</v>
      </c>
      <c r="B118" s="105"/>
      <c r="C118" s="65">
        <v>5</v>
      </c>
      <c r="D118" s="65" t="s">
        <v>373</v>
      </c>
      <c r="E118" s="50">
        <v>200000</v>
      </c>
      <c r="F118" s="102"/>
      <c r="G118" s="66"/>
    </row>
    <row r="119" spans="1:7" ht="22.5" customHeight="1">
      <c r="A119" s="9">
        <v>114</v>
      </c>
      <c r="B119" s="105"/>
      <c r="C119" s="65">
        <v>5</v>
      </c>
      <c r="D119" s="65" t="s">
        <v>372</v>
      </c>
      <c r="E119" s="50">
        <v>200000</v>
      </c>
      <c r="F119" s="102"/>
      <c r="G119" s="64"/>
    </row>
    <row r="120" spans="1:7" ht="22.5" customHeight="1">
      <c r="A120" s="9">
        <v>115</v>
      </c>
      <c r="B120" s="105"/>
      <c r="C120" s="65">
        <v>6</v>
      </c>
      <c r="D120" s="65" t="s">
        <v>371</v>
      </c>
      <c r="E120" s="50">
        <v>200000</v>
      </c>
      <c r="F120" s="102"/>
      <c r="G120" s="64"/>
    </row>
    <row r="121" spans="1:7" ht="18" customHeight="1">
      <c r="A121" s="9">
        <v>116</v>
      </c>
      <c r="B121" s="105"/>
      <c r="C121" s="65">
        <v>6</v>
      </c>
      <c r="D121" s="65" t="s">
        <v>221</v>
      </c>
      <c r="E121" s="50">
        <v>200000</v>
      </c>
      <c r="F121" s="102"/>
      <c r="G121" s="64"/>
    </row>
    <row r="122" spans="1:7" ht="22.5" customHeight="1">
      <c r="A122" s="9">
        <v>117</v>
      </c>
      <c r="B122" s="100" t="s">
        <v>370</v>
      </c>
      <c r="C122" s="51">
        <v>4</v>
      </c>
      <c r="D122" s="51" t="s">
        <v>369</v>
      </c>
      <c r="E122" s="50">
        <v>200000</v>
      </c>
      <c r="F122" s="102">
        <f>E123*6</f>
        <v>1200000</v>
      </c>
      <c r="G122" s="48"/>
    </row>
    <row r="123" spans="1:7" ht="22.5" customHeight="1">
      <c r="A123" s="9">
        <v>118</v>
      </c>
      <c r="B123" s="101"/>
      <c r="C123" s="51">
        <v>4</v>
      </c>
      <c r="D123" s="51" t="s">
        <v>368</v>
      </c>
      <c r="E123" s="50">
        <v>200000</v>
      </c>
      <c r="F123" s="102"/>
      <c r="G123" s="48"/>
    </row>
    <row r="124" spans="1:7" ht="22.5" customHeight="1">
      <c r="A124" s="9">
        <v>119</v>
      </c>
      <c r="B124" s="101"/>
      <c r="C124" s="51">
        <v>5</v>
      </c>
      <c r="D124" s="51" t="s">
        <v>367</v>
      </c>
      <c r="E124" s="50">
        <v>200000</v>
      </c>
      <c r="F124" s="102"/>
      <c r="G124" s="48"/>
    </row>
    <row r="125" spans="1:7" ht="22.5" customHeight="1">
      <c r="A125" s="9">
        <v>120</v>
      </c>
      <c r="B125" s="101"/>
      <c r="C125" s="51">
        <v>5</v>
      </c>
      <c r="D125" s="51" t="s">
        <v>366</v>
      </c>
      <c r="E125" s="50">
        <v>200000</v>
      </c>
      <c r="F125" s="102"/>
      <c r="G125" s="48"/>
    </row>
    <row r="126" spans="1:7" ht="22.5" customHeight="1">
      <c r="A126" s="9">
        <v>121</v>
      </c>
      <c r="B126" s="101"/>
      <c r="C126" s="51">
        <v>5</v>
      </c>
      <c r="D126" s="51" t="s">
        <v>365</v>
      </c>
      <c r="E126" s="50">
        <v>200000</v>
      </c>
      <c r="F126" s="102"/>
      <c r="G126" s="48"/>
    </row>
    <row r="127" spans="1:7" ht="22.5" customHeight="1">
      <c r="A127" s="9">
        <v>122</v>
      </c>
      <c r="B127" s="101"/>
      <c r="C127" s="61">
        <v>6</v>
      </c>
      <c r="D127" s="62" t="s">
        <v>364</v>
      </c>
      <c r="E127" s="50">
        <v>200000</v>
      </c>
      <c r="F127" s="102"/>
      <c r="G127" s="60"/>
    </row>
    <row r="128" spans="1:7" ht="22.5" customHeight="1">
      <c r="A128" s="9">
        <v>123</v>
      </c>
      <c r="B128" s="100" t="s">
        <v>363</v>
      </c>
      <c r="C128" s="51">
        <v>2</v>
      </c>
      <c r="D128" s="51" t="s">
        <v>362</v>
      </c>
      <c r="E128" s="50">
        <v>200000</v>
      </c>
      <c r="F128" s="102">
        <f>E130*8</f>
        <v>1600000</v>
      </c>
      <c r="G128" s="48"/>
    </row>
    <row r="129" spans="1:7" ht="22.5" customHeight="1">
      <c r="A129" s="9">
        <v>124</v>
      </c>
      <c r="B129" s="101"/>
      <c r="C129" s="51">
        <v>2</v>
      </c>
      <c r="D129" s="51" t="s">
        <v>271</v>
      </c>
      <c r="E129" s="50">
        <v>200000</v>
      </c>
      <c r="F129" s="102"/>
      <c r="G129" s="48"/>
    </row>
    <row r="130" spans="1:7" ht="22.5" customHeight="1">
      <c r="A130" s="9">
        <v>125</v>
      </c>
      <c r="B130" s="101"/>
      <c r="C130" s="51">
        <v>2</v>
      </c>
      <c r="D130" s="51" t="s">
        <v>361</v>
      </c>
      <c r="E130" s="50">
        <v>200000</v>
      </c>
      <c r="F130" s="102"/>
      <c r="G130" s="48"/>
    </row>
    <row r="131" spans="1:7" ht="22.5" customHeight="1">
      <c r="A131" s="9">
        <v>126</v>
      </c>
      <c r="B131" s="101"/>
      <c r="C131" s="51">
        <v>3</v>
      </c>
      <c r="D131" s="51" t="s">
        <v>360</v>
      </c>
      <c r="E131" s="50">
        <v>200000</v>
      </c>
      <c r="F131" s="102"/>
      <c r="G131" s="48"/>
    </row>
    <row r="132" spans="1:7" ht="22.5" customHeight="1">
      <c r="A132" s="9">
        <v>127</v>
      </c>
      <c r="B132" s="101"/>
      <c r="C132" s="61">
        <v>3</v>
      </c>
      <c r="D132" s="62" t="s">
        <v>359</v>
      </c>
      <c r="E132" s="50">
        <v>200000</v>
      </c>
      <c r="F132" s="102"/>
      <c r="G132" s="60"/>
    </row>
    <row r="133" spans="1:7" ht="18.5" customHeight="1">
      <c r="A133" s="9">
        <v>128</v>
      </c>
      <c r="B133" s="101"/>
      <c r="C133" s="61">
        <v>5</v>
      </c>
      <c r="D133" s="62" t="s">
        <v>358</v>
      </c>
      <c r="E133" s="50">
        <v>200000</v>
      </c>
      <c r="F133" s="102"/>
      <c r="G133" s="60"/>
    </row>
    <row r="134" spans="1:7" ht="22.5" customHeight="1">
      <c r="A134" s="9">
        <v>129</v>
      </c>
      <c r="B134" s="101"/>
      <c r="C134" s="61">
        <v>6</v>
      </c>
      <c r="D134" s="62" t="s">
        <v>357</v>
      </c>
      <c r="E134" s="50">
        <v>200000</v>
      </c>
      <c r="F134" s="102"/>
      <c r="G134" s="60"/>
    </row>
    <row r="135" spans="1:7" ht="22.5" customHeight="1">
      <c r="A135" s="9">
        <v>130</v>
      </c>
      <c r="B135" s="101"/>
      <c r="C135" s="61">
        <v>6</v>
      </c>
      <c r="D135" s="62" t="s">
        <v>356</v>
      </c>
      <c r="E135" s="50">
        <v>200000</v>
      </c>
      <c r="F135" s="102"/>
      <c r="G135" s="60"/>
    </row>
    <row r="136" spans="1:7" ht="22.5" customHeight="1">
      <c r="A136" s="9">
        <v>131</v>
      </c>
      <c r="B136" s="100" t="s">
        <v>355</v>
      </c>
      <c r="C136" s="51">
        <v>2</v>
      </c>
      <c r="D136" s="51" t="s">
        <v>354</v>
      </c>
      <c r="E136" s="50">
        <v>200000</v>
      </c>
      <c r="F136" s="102">
        <f>E136*5</f>
        <v>1000000</v>
      </c>
      <c r="G136" s="53"/>
    </row>
    <row r="137" spans="1:7" ht="22.5" customHeight="1">
      <c r="A137" s="9">
        <v>132</v>
      </c>
      <c r="B137" s="101"/>
      <c r="C137" s="51">
        <v>3</v>
      </c>
      <c r="D137" s="51" t="s">
        <v>353</v>
      </c>
      <c r="E137" s="50">
        <v>200000</v>
      </c>
      <c r="F137" s="102"/>
      <c r="G137" s="53"/>
    </row>
    <row r="138" spans="1:7" ht="22.5" customHeight="1">
      <c r="A138" s="9">
        <v>133</v>
      </c>
      <c r="B138" s="101"/>
      <c r="C138" s="51">
        <v>3</v>
      </c>
      <c r="D138" s="51" t="s">
        <v>88</v>
      </c>
      <c r="E138" s="50">
        <v>200000</v>
      </c>
      <c r="F138" s="102"/>
      <c r="G138" s="53"/>
    </row>
    <row r="139" spans="1:7" ht="22.5" customHeight="1">
      <c r="A139" s="9">
        <v>134</v>
      </c>
      <c r="B139" s="101"/>
      <c r="C139" s="51">
        <v>4</v>
      </c>
      <c r="D139" s="51" t="s">
        <v>352</v>
      </c>
      <c r="E139" s="50">
        <v>200000</v>
      </c>
      <c r="F139" s="102"/>
      <c r="G139" s="53"/>
    </row>
    <row r="140" spans="1:7" ht="22.5" customHeight="1">
      <c r="A140" s="9">
        <v>135</v>
      </c>
      <c r="B140" s="101"/>
      <c r="C140" s="51">
        <v>5</v>
      </c>
      <c r="D140" s="51" t="s">
        <v>87</v>
      </c>
      <c r="E140" s="50">
        <v>200000</v>
      </c>
      <c r="F140" s="102"/>
      <c r="G140" s="53"/>
    </row>
    <row r="141" spans="1:7" ht="42.5" customHeight="1">
      <c r="A141" s="9">
        <v>136</v>
      </c>
      <c r="B141" s="54" t="s">
        <v>351</v>
      </c>
      <c r="C141" s="51">
        <v>5</v>
      </c>
      <c r="D141" s="51" t="s">
        <v>60</v>
      </c>
      <c r="E141" s="50">
        <v>200000</v>
      </c>
      <c r="F141" s="49">
        <v>200000</v>
      </c>
      <c r="G141" s="48"/>
    </row>
    <row r="142" spans="1:7" ht="22.5" customHeight="1">
      <c r="A142" s="9">
        <v>137</v>
      </c>
      <c r="B142" s="100" t="s">
        <v>350</v>
      </c>
      <c r="C142" s="51">
        <v>2</v>
      </c>
      <c r="D142" s="51" t="s">
        <v>349</v>
      </c>
      <c r="E142" s="50">
        <v>200000</v>
      </c>
      <c r="F142" s="102">
        <f>E142*4</f>
        <v>800000</v>
      </c>
      <c r="G142" s="48"/>
    </row>
    <row r="143" spans="1:7" ht="22.5" customHeight="1">
      <c r="A143" s="9">
        <v>138</v>
      </c>
      <c r="B143" s="101"/>
      <c r="C143" s="61">
        <v>6</v>
      </c>
      <c r="D143" s="62" t="s">
        <v>348</v>
      </c>
      <c r="E143" s="50">
        <v>200000</v>
      </c>
      <c r="F143" s="102"/>
      <c r="G143" s="63"/>
    </row>
    <row r="144" spans="1:7" ht="22.5" customHeight="1">
      <c r="A144" s="9">
        <v>139</v>
      </c>
      <c r="B144" s="101"/>
      <c r="C144" s="61">
        <v>6</v>
      </c>
      <c r="D144" s="62" t="s">
        <v>347</v>
      </c>
      <c r="E144" s="50">
        <v>200000</v>
      </c>
      <c r="F144" s="102"/>
      <c r="G144" s="60"/>
    </row>
    <row r="145" spans="1:7" ht="22.5" customHeight="1">
      <c r="A145" s="9">
        <v>140</v>
      </c>
      <c r="B145" s="101"/>
      <c r="C145" s="61">
        <v>6</v>
      </c>
      <c r="D145" s="61" t="s">
        <v>23</v>
      </c>
      <c r="E145" s="50">
        <v>200000</v>
      </c>
      <c r="F145" s="102"/>
      <c r="G145" s="60"/>
    </row>
    <row r="146" spans="1:7" ht="22.5" customHeight="1">
      <c r="A146" s="9">
        <v>141</v>
      </c>
      <c r="B146" s="105" t="s">
        <v>346</v>
      </c>
      <c r="C146" s="58" t="s">
        <v>103</v>
      </c>
      <c r="D146" s="58" t="s">
        <v>345</v>
      </c>
      <c r="E146" s="50">
        <v>300000</v>
      </c>
      <c r="F146" s="106">
        <f>E146*7</f>
        <v>2100000</v>
      </c>
      <c r="G146" s="57"/>
    </row>
    <row r="147" spans="1:7" ht="22.5" customHeight="1">
      <c r="A147" s="9">
        <v>142</v>
      </c>
      <c r="B147" s="105"/>
      <c r="C147" s="58" t="s">
        <v>103</v>
      </c>
      <c r="D147" s="58" t="s">
        <v>344</v>
      </c>
      <c r="E147" s="50">
        <v>300000</v>
      </c>
      <c r="F147" s="106"/>
      <c r="G147" s="57"/>
    </row>
    <row r="148" spans="1:7" ht="22.5" customHeight="1">
      <c r="A148" s="9">
        <v>143</v>
      </c>
      <c r="B148" s="105"/>
      <c r="C148" s="58" t="s">
        <v>103</v>
      </c>
      <c r="D148" s="58" t="s">
        <v>343</v>
      </c>
      <c r="E148" s="50">
        <v>300000</v>
      </c>
      <c r="F148" s="106"/>
      <c r="G148" s="57"/>
    </row>
    <row r="149" spans="1:7" ht="22.5" customHeight="1">
      <c r="A149" s="9">
        <v>144</v>
      </c>
      <c r="B149" s="105"/>
      <c r="C149" s="58" t="s">
        <v>103</v>
      </c>
      <c r="D149" s="58" t="s">
        <v>342</v>
      </c>
      <c r="E149" s="50">
        <v>300000</v>
      </c>
      <c r="F149" s="106"/>
      <c r="G149" s="57"/>
    </row>
    <row r="150" spans="1:7" ht="22.5" customHeight="1">
      <c r="A150" s="9">
        <v>145</v>
      </c>
      <c r="B150" s="105"/>
      <c r="C150" s="58" t="s">
        <v>103</v>
      </c>
      <c r="D150" s="58" t="s">
        <v>341</v>
      </c>
      <c r="E150" s="50">
        <v>300000</v>
      </c>
      <c r="F150" s="106"/>
      <c r="G150" s="57"/>
    </row>
    <row r="151" spans="1:7" ht="22.5" customHeight="1">
      <c r="A151" s="9">
        <v>146</v>
      </c>
      <c r="B151" s="105"/>
      <c r="C151" s="58" t="s">
        <v>103</v>
      </c>
      <c r="D151" s="58" t="s">
        <v>340</v>
      </c>
      <c r="E151" s="50">
        <v>300000</v>
      </c>
      <c r="F151" s="106"/>
      <c r="G151" s="57"/>
    </row>
    <row r="152" spans="1:7" ht="24" customHeight="1">
      <c r="A152" s="9">
        <v>147</v>
      </c>
      <c r="B152" s="105"/>
      <c r="C152" s="58" t="s">
        <v>103</v>
      </c>
      <c r="D152" s="58" t="s">
        <v>339</v>
      </c>
      <c r="E152" s="50">
        <v>300000</v>
      </c>
      <c r="F152" s="106"/>
      <c r="G152" s="57"/>
    </row>
    <row r="153" spans="1:7" ht="22.5" customHeight="1">
      <c r="A153" s="9">
        <v>148</v>
      </c>
      <c r="B153" s="105" t="s">
        <v>338</v>
      </c>
      <c r="C153" s="58">
        <v>1</v>
      </c>
      <c r="D153" s="58" t="s">
        <v>337</v>
      </c>
      <c r="E153" s="50">
        <v>300000</v>
      </c>
      <c r="F153" s="106">
        <f>E153*30</f>
        <v>9000000</v>
      </c>
      <c r="G153" s="57"/>
    </row>
    <row r="154" spans="1:7" ht="22.5" customHeight="1">
      <c r="A154" s="9">
        <v>149</v>
      </c>
      <c r="B154" s="105"/>
      <c r="C154" s="58">
        <v>1</v>
      </c>
      <c r="D154" s="58" t="s">
        <v>336</v>
      </c>
      <c r="E154" s="50">
        <v>300000</v>
      </c>
      <c r="F154" s="106"/>
      <c r="G154" s="57"/>
    </row>
    <row r="155" spans="1:7" ht="22.5" customHeight="1">
      <c r="A155" s="9">
        <v>150</v>
      </c>
      <c r="B155" s="105"/>
      <c r="C155" s="58">
        <v>1</v>
      </c>
      <c r="D155" s="58" t="s">
        <v>335</v>
      </c>
      <c r="E155" s="50">
        <v>300000</v>
      </c>
      <c r="F155" s="106"/>
      <c r="G155" s="57"/>
    </row>
    <row r="156" spans="1:7" ht="22.5" customHeight="1">
      <c r="A156" s="9">
        <v>151</v>
      </c>
      <c r="B156" s="105"/>
      <c r="C156" s="58">
        <v>1</v>
      </c>
      <c r="D156" s="58" t="s">
        <v>334</v>
      </c>
      <c r="E156" s="50">
        <v>300000</v>
      </c>
      <c r="F156" s="106"/>
      <c r="G156" s="57"/>
    </row>
    <row r="157" spans="1:7" ht="22.5" customHeight="1">
      <c r="A157" s="9">
        <v>152</v>
      </c>
      <c r="B157" s="105"/>
      <c r="C157" s="58">
        <v>1</v>
      </c>
      <c r="D157" s="58" t="s">
        <v>333</v>
      </c>
      <c r="E157" s="50">
        <v>300000</v>
      </c>
      <c r="F157" s="106"/>
      <c r="G157" s="57"/>
    </row>
    <row r="158" spans="1:7" ht="22.5" customHeight="1">
      <c r="A158" s="9">
        <v>153</v>
      </c>
      <c r="B158" s="105"/>
      <c r="C158" s="58">
        <v>2</v>
      </c>
      <c r="D158" s="58" t="s">
        <v>332</v>
      </c>
      <c r="E158" s="50">
        <v>300000</v>
      </c>
      <c r="F158" s="106"/>
      <c r="G158" s="57"/>
    </row>
    <row r="159" spans="1:7" ht="22.5" customHeight="1">
      <c r="A159" s="9">
        <v>154</v>
      </c>
      <c r="B159" s="105"/>
      <c r="C159" s="58">
        <v>2</v>
      </c>
      <c r="D159" s="59" t="s">
        <v>331</v>
      </c>
      <c r="E159" s="50">
        <v>300000</v>
      </c>
      <c r="F159" s="106"/>
      <c r="G159" s="57"/>
    </row>
    <row r="160" spans="1:7" ht="18.75" customHeight="1">
      <c r="A160" s="9">
        <v>155</v>
      </c>
      <c r="B160" s="105"/>
      <c r="C160" s="58">
        <v>2</v>
      </c>
      <c r="D160" s="58" t="s">
        <v>330</v>
      </c>
      <c r="E160" s="50">
        <v>300000</v>
      </c>
      <c r="F160" s="106"/>
      <c r="G160" s="57"/>
    </row>
    <row r="161" spans="1:7" ht="25" customHeight="1">
      <c r="A161" s="9">
        <v>156</v>
      </c>
      <c r="B161" s="105"/>
      <c r="C161" s="58">
        <v>2</v>
      </c>
      <c r="D161" s="58" t="s">
        <v>329</v>
      </c>
      <c r="E161" s="50">
        <v>300000</v>
      </c>
      <c r="F161" s="106"/>
      <c r="G161" s="57"/>
    </row>
    <row r="162" spans="1:7" ht="25" customHeight="1">
      <c r="A162" s="9">
        <v>157</v>
      </c>
      <c r="B162" s="105"/>
      <c r="C162" s="58">
        <v>2</v>
      </c>
      <c r="D162" s="58" t="s">
        <v>328</v>
      </c>
      <c r="E162" s="50">
        <v>300000</v>
      </c>
      <c r="F162" s="106"/>
      <c r="G162" s="57"/>
    </row>
    <row r="163" spans="1:7" ht="25" customHeight="1">
      <c r="A163" s="9">
        <v>158</v>
      </c>
      <c r="B163" s="105"/>
      <c r="C163" s="58">
        <v>3</v>
      </c>
      <c r="D163" s="58" t="s">
        <v>327</v>
      </c>
      <c r="E163" s="50">
        <v>300000</v>
      </c>
      <c r="F163" s="106"/>
      <c r="G163" s="57"/>
    </row>
    <row r="164" spans="1:7" ht="25" customHeight="1">
      <c r="A164" s="9">
        <v>159</v>
      </c>
      <c r="B164" s="105"/>
      <c r="C164" s="58">
        <v>3</v>
      </c>
      <c r="D164" s="58" t="s">
        <v>326</v>
      </c>
      <c r="E164" s="50">
        <v>300000</v>
      </c>
      <c r="F164" s="106"/>
      <c r="G164" s="57"/>
    </row>
    <row r="165" spans="1:7" ht="25" customHeight="1">
      <c r="A165" s="9">
        <v>160</v>
      </c>
      <c r="B165" s="105"/>
      <c r="C165" s="58">
        <v>3</v>
      </c>
      <c r="D165" s="58" t="s">
        <v>325</v>
      </c>
      <c r="E165" s="50">
        <v>300000</v>
      </c>
      <c r="F165" s="106"/>
      <c r="G165" s="57"/>
    </row>
    <row r="166" spans="1:7" ht="25" customHeight="1">
      <c r="A166" s="9">
        <v>161</v>
      </c>
      <c r="B166" s="105"/>
      <c r="C166" s="56">
        <v>4</v>
      </c>
      <c r="D166" s="56" t="s">
        <v>41</v>
      </c>
      <c r="E166" s="50">
        <v>300000</v>
      </c>
      <c r="F166" s="106"/>
      <c r="G166" s="55"/>
    </row>
    <row r="167" spans="1:7" ht="25" customHeight="1">
      <c r="A167" s="9">
        <v>162</v>
      </c>
      <c r="B167" s="105"/>
      <c r="C167" s="56">
        <v>4</v>
      </c>
      <c r="D167" s="56" t="s">
        <v>24</v>
      </c>
      <c r="E167" s="50">
        <v>300000</v>
      </c>
      <c r="F167" s="106"/>
      <c r="G167" s="55"/>
    </row>
    <row r="168" spans="1:7" ht="25" customHeight="1">
      <c r="A168" s="9">
        <v>163</v>
      </c>
      <c r="B168" s="105"/>
      <c r="C168" s="56">
        <v>4</v>
      </c>
      <c r="D168" s="56" t="s">
        <v>30</v>
      </c>
      <c r="E168" s="50">
        <v>300000</v>
      </c>
      <c r="F168" s="106"/>
      <c r="G168" s="55"/>
    </row>
    <row r="169" spans="1:7" ht="25" customHeight="1">
      <c r="A169" s="9">
        <v>164</v>
      </c>
      <c r="B169" s="105"/>
      <c r="C169" s="56">
        <v>5</v>
      </c>
      <c r="D169" s="56" t="s">
        <v>74</v>
      </c>
      <c r="E169" s="50">
        <v>300000</v>
      </c>
      <c r="F169" s="106"/>
      <c r="G169" s="55"/>
    </row>
    <row r="170" spans="1:7" ht="25" customHeight="1">
      <c r="A170" s="9">
        <v>165</v>
      </c>
      <c r="B170" s="105"/>
      <c r="C170" s="56">
        <v>5</v>
      </c>
      <c r="D170" s="56" t="s">
        <v>50</v>
      </c>
      <c r="E170" s="50">
        <v>300000</v>
      </c>
      <c r="F170" s="106"/>
      <c r="G170" s="55"/>
    </row>
    <row r="171" spans="1:7" ht="19" customHeight="1">
      <c r="A171" s="9">
        <v>166</v>
      </c>
      <c r="B171" s="105"/>
      <c r="C171" s="56">
        <v>5</v>
      </c>
      <c r="D171" s="56" t="s">
        <v>79</v>
      </c>
      <c r="E171" s="50">
        <v>300000</v>
      </c>
      <c r="F171" s="106"/>
      <c r="G171" s="55"/>
    </row>
    <row r="172" spans="1:7" ht="19" customHeight="1">
      <c r="A172" s="9">
        <v>167</v>
      </c>
      <c r="B172" s="105"/>
      <c r="C172" s="56">
        <v>5</v>
      </c>
      <c r="D172" s="56" t="s">
        <v>62</v>
      </c>
      <c r="E172" s="50">
        <v>300000</v>
      </c>
      <c r="F172" s="106"/>
      <c r="G172" s="55"/>
    </row>
    <row r="173" spans="1:7" ht="19" customHeight="1">
      <c r="A173" s="9">
        <v>168</v>
      </c>
      <c r="B173" s="105"/>
      <c r="C173" s="56">
        <v>5</v>
      </c>
      <c r="D173" s="56" t="s">
        <v>28</v>
      </c>
      <c r="E173" s="50">
        <v>300000</v>
      </c>
      <c r="F173" s="106"/>
      <c r="G173" s="55"/>
    </row>
    <row r="174" spans="1:7" ht="19" customHeight="1">
      <c r="A174" s="9">
        <v>169</v>
      </c>
      <c r="B174" s="105"/>
      <c r="C174" s="56">
        <v>5</v>
      </c>
      <c r="D174" s="56" t="s">
        <v>31</v>
      </c>
      <c r="E174" s="50">
        <v>300000</v>
      </c>
      <c r="F174" s="106"/>
      <c r="G174" s="55"/>
    </row>
    <row r="175" spans="1:7" ht="19" customHeight="1">
      <c r="A175" s="9">
        <v>170</v>
      </c>
      <c r="B175" s="105"/>
      <c r="C175" s="56">
        <v>5</v>
      </c>
      <c r="D175" s="56" t="s">
        <v>61</v>
      </c>
      <c r="E175" s="50">
        <v>300000</v>
      </c>
      <c r="F175" s="106"/>
      <c r="G175" s="55"/>
    </row>
    <row r="176" spans="1:7" ht="19" customHeight="1">
      <c r="A176" s="9">
        <v>171</v>
      </c>
      <c r="B176" s="105"/>
      <c r="C176" s="56">
        <v>5</v>
      </c>
      <c r="D176" s="56" t="s">
        <v>324</v>
      </c>
      <c r="E176" s="50">
        <v>300000</v>
      </c>
      <c r="F176" s="106"/>
      <c r="G176" s="55"/>
    </row>
    <row r="177" spans="1:7" ht="19" customHeight="1">
      <c r="A177" s="9">
        <v>172</v>
      </c>
      <c r="B177" s="105"/>
      <c r="C177" s="56">
        <v>6</v>
      </c>
      <c r="D177" s="56" t="s">
        <v>51</v>
      </c>
      <c r="E177" s="50">
        <v>300000</v>
      </c>
      <c r="F177" s="106"/>
      <c r="G177" s="55"/>
    </row>
    <row r="178" spans="1:7" ht="19" customHeight="1">
      <c r="A178" s="9">
        <v>173</v>
      </c>
      <c r="B178" s="105"/>
      <c r="C178" s="56">
        <v>6</v>
      </c>
      <c r="D178" s="56" t="s">
        <v>26</v>
      </c>
      <c r="E178" s="50">
        <v>300000</v>
      </c>
      <c r="F178" s="106"/>
      <c r="G178" s="55"/>
    </row>
    <row r="179" spans="1:7" ht="19" customHeight="1">
      <c r="A179" s="9">
        <v>174</v>
      </c>
      <c r="B179" s="105"/>
      <c r="C179" s="56">
        <v>6</v>
      </c>
      <c r="D179" s="56" t="s">
        <v>77</v>
      </c>
      <c r="E179" s="50">
        <v>300000</v>
      </c>
      <c r="F179" s="106"/>
      <c r="G179" s="55"/>
    </row>
    <row r="180" spans="1:7" ht="19" customHeight="1">
      <c r="A180" s="9">
        <v>175</v>
      </c>
      <c r="B180" s="105"/>
      <c r="C180" s="56">
        <v>6</v>
      </c>
      <c r="D180" s="56" t="s">
        <v>47</v>
      </c>
      <c r="E180" s="50">
        <v>300000</v>
      </c>
      <c r="F180" s="106"/>
      <c r="G180" s="55"/>
    </row>
    <row r="181" spans="1:7" ht="19" customHeight="1">
      <c r="A181" s="9">
        <v>176</v>
      </c>
      <c r="B181" s="105"/>
      <c r="C181" s="56">
        <v>6</v>
      </c>
      <c r="D181" s="56" t="s">
        <v>37</v>
      </c>
      <c r="E181" s="50">
        <v>300000</v>
      </c>
      <c r="F181" s="106"/>
      <c r="G181" s="55"/>
    </row>
    <row r="182" spans="1:7" ht="19" customHeight="1">
      <c r="A182" s="9">
        <v>177</v>
      </c>
      <c r="B182" s="105"/>
      <c r="C182" s="56">
        <v>6</v>
      </c>
      <c r="D182" s="56" t="s">
        <v>323</v>
      </c>
      <c r="E182" s="50">
        <v>300000</v>
      </c>
      <c r="F182" s="106"/>
      <c r="G182" s="55"/>
    </row>
    <row r="183" spans="1:7" ht="18.5" customHeight="1">
      <c r="A183" s="9">
        <v>178</v>
      </c>
      <c r="B183" s="100" t="s">
        <v>322</v>
      </c>
      <c r="C183" s="51">
        <v>1</v>
      </c>
      <c r="D183" s="51" t="s">
        <v>321</v>
      </c>
      <c r="E183" s="50">
        <v>300000</v>
      </c>
      <c r="F183" s="102">
        <f>E183*5</f>
        <v>1500000</v>
      </c>
      <c r="G183" s="53"/>
    </row>
    <row r="184" spans="1:7" ht="17">
      <c r="A184" s="9">
        <v>179</v>
      </c>
      <c r="B184" s="101"/>
      <c r="C184" s="51">
        <v>3</v>
      </c>
      <c r="D184" s="51" t="s">
        <v>320</v>
      </c>
      <c r="E184" s="50">
        <v>300000</v>
      </c>
      <c r="F184" s="102"/>
      <c r="G184" s="48"/>
    </row>
    <row r="185" spans="1:7" ht="17">
      <c r="A185" s="9">
        <v>180</v>
      </c>
      <c r="B185" s="101"/>
      <c r="C185" s="51">
        <v>4</v>
      </c>
      <c r="D185" s="51" t="s">
        <v>319</v>
      </c>
      <c r="E185" s="50">
        <v>300000</v>
      </c>
      <c r="F185" s="102"/>
      <c r="G185" s="48"/>
    </row>
    <row r="186" spans="1:7" ht="17.25" customHeight="1">
      <c r="A186" s="9">
        <v>181</v>
      </c>
      <c r="B186" s="101"/>
      <c r="C186" s="51">
        <v>6</v>
      </c>
      <c r="D186" s="51" t="s">
        <v>318</v>
      </c>
      <c r="E186" s="50">
        <v>300000</v>
      </c>
      <c r="F186" s="102"/>
      <c r="G186" s="48"/>
    </row>
    <row r="187" spans="1:7" ht="17">
      <c r="A187" s="9">
        <v>182</v>
      </c>
      <c r="B187" s="101"/>
      <c r="C187" s="51">
        <v>6</v>
      </c>
      <c r="D187" s="51" t="s">
        <v>317</v>
      </c>
      <c r="E187" s="50">
        <v>300000</v>
      </c>
      <c r="F187" s="102"/>
      <c r="G187" s="48"/>
    </row>
    <row r="188" spans="1:7" ht="17">
      <c r="A188" s="9">
        <v>183</v>
      </c>
      <c r="B188" s="103" t="s">
        <v>316</v>
      </c>
      <c r="C188" s="32">
        <v>1</v>
      </c>
      <c r="D188" s="32" t="s">
        <v>315</v>
      </c>
      <c r="E188" s="27">
        <v>200000</v>
      </c>
      <c r="F188" s="96">
        <f>E194*17</f>
        <v>3400000</v>
      </c>
      <c r="G188" s="33"/>
    </row>
    <row r="189" spans="1:7" ht="17">
      <c r="A189" s="9">
        <v>184</v>
      </c>
      <c r="B189" s="103"/>
      <c r="C189" s="32">
        <v>1</v>
      </c>
      <c r="D189" s="32" t="s">
        <v>314</v>
      </c>
      <c r="E189" s="27">
        <v>200000</v>
      </c>
      <c r="F189" s="96"/>
      <c r="G189" s="33"/>
    </row>
    <row r="190" spans="1:7" ht="17">
      <c r="A190" s="9">
        <v>185</v>
      </c>
      <c r="B190" s="103"/>
      <c r="C190" s="32">
        <v>1</v>
      </c>
      <c r="D190" s="32" t="s">
        <v>313</v>
      </c>
      <c r="E190" s="27">
        <v>200000</v>
      </c>
      <c r="F190" s="96"/>
      <c r="G190" s="33"/>
    </row>
    <row r="191" spans="1:7" ht="17">
      <c r="A191" s="9">
        <v>186</v>
      </c>
      <c r="B191" s="103"/>
      <c r="C191" s="32">
        <v>1</v>
      </c>
      <c r="D191" s="32" t="s">
        <v>312</v>
      </c>
      <c r="E191" s="27">
        <v>200000</v>
      </c>
      <c r="F191" s="96"/>
      <c r="G191" s="33"/>
    </row>
    <row r="192" spans="1:7" ht="17">
      <c r="A192" s="9">
        <v>187</v>
      </c>
      <c r="B192" s="103"/>
      <c r="C192" s="29">
        <v>1</v>
      </c>
      <c r="D192" s="28" t="s">
        <v>311</v>
      </c>
      <c r="E192" s="27">
        <v>200000</v>
      </c>
      <c r="F192" s="96"/>
      <c r="G192" s="33"/>
    </row>
    <row r="193" spans="1:7" ht="17">
      <c r="A193" s="9">
        <v>188</v>
      </c>
      <c r="B193" s="103"/>
      <c r="C193" s="29">
        <v>1</v>
      </c>
      <c r="D193" s="28" t="s">
        <v>310</v>
      </c>
      <c r="E193" s="27">
        <v>200000</v>
      </c>
      <c r="F193" s="96"/>
      <c r="G193" s="33"/>
    </row>
    <row r="194" spans="1:7" ht="17">
      <c r="A194" s="9">
        <v>189</v>
      </c>
      <c r="B194" s="103"/>
      <c r="C194" s="29">
        <v>2</v>
      </c>
      <c r="D194" s="28" t="s">
        <v>89</v>
      </c>
      <c r="E194" s="27">
        <v>200000</v>
      </c>
      <c r="F194" s="96"/>
      <c r="G194" s="33"/>
    </row>
    <row r="195" spans="1:7" ht="17">
      <c r="A195" s="9">
        <v>190</v>
      </c>
      <c r="B195" s="103"/>
      <c r="C195" s="29">
        <v>2</v>
      </c>
      <c r="D195" s="28" t="s">
        <v>90</v>
      </c>
      <c r="E195" s="27">
        <v>200000</v>
      </c>
      <c r="F195" s="96"/>
      <c r="G195" s="33"/>
    </row>
    <row r="196" spans="1:7" ht="17.5" customHeight="1">
      <c r="A196" s="9">
        <v>191</v>
      </c>
      <c r="B196" s="103"/>
      <c r="C196" s="29">
        <v>2</v>
      </c>
      <c r="D196" s="28" t="s">
        <v>309</v>
      </c>
      <c r="E196" s="27">
        <v>200000</v>
      </c>
      <c r="F196" s="96"/>
      <c r="G196" s="33"/>
    </row>
    <row r="197" spans="1:7" ht="13" customHeight="1">
      <c r="A197" s="9">
        <v>192</v>
      </c>
      <c r="B197" s="103"/>
      <c r="C197" s="29">
        <v>2</v>
      </c>
      <c r="D197" s="28" t="s">
        <v>91</v>
      </c>
      <c r="E197" s="27">
        <v>200000</v>
      </c>
      <c r="F197" s="96"/>
      <c r="G197" s="33"/>
    </row>
    <row r="198" spans="1:7" ht="17">
      <c r="A198" s="9">
        <v>193</v>
      </c>
      <c r="B198" s="103"/>
      <c r="C198" s="29">
        <v>2</v>
      </c>
      <c r="D198" s="28" t="s">
        <v>308</v>
      </c>
      <c r="E198" s="27">
        <v>200000</v>
      </c>
      <c r="F198" s="96"/>
      <c r="G198" s="33"/>
    </row>
    <row r="199" spans="1:7" ht="17">
      <c r="A199" s="9">
        <v>194</v>
      </c>
      <c r="B199" s="103"/>
      <c r="C199" s="29">
        <v>3</v>
      </c>
      <c r="D199" s="28" t="s">
        <v>92</v>
      </c>
      <c r="E199" s="27">
        <v>200000</v>
      </c>
      <c r="F199" s="96"/>
      <c r="G199" s="33"/>
    </row>
    <row r="200" spans="1:7" ht="17">
      <c r="A200" s="9">
        <v>195</v>
      </c>
      <c r="B200" s="103"/>
      <c r="C200" s="29">
        <v>3</v>
      </c>
      <c r="D200" s="28" t="s">
        <v>307</v>
      </c>
      <c r="E200" s="27">
        <v>200000</v>
      </c>
      <c r="F200" s="96"/>
      <c r="G200" s="33"/>
    </row>
    <row r="201" spans="1:7" ht="17">
      <c r="A201" s="9">
        <v>196</v>
      </c>
      <c r="B201" s="103"/>
      <c r="C201" s="29">
        <v>3</v>
      </c>
      <c r="D201" s="28" t="s">
        <v>94</v>
      </c>
      <c r="E201" s="27">
        <v>200000</v>
      </c>
      <c r="F201" s="96"/>
      <c r="G201" s="33"/>
    </row>
    <row r="202" spans="1:7" ht="17">
      <c r="A202" s="9">
        <v>197</v>
      </c>
      <c r="B202" s="103"/>
      <c r="C202" s="29">
        <v>3</v>
      </c>
      <c r="D202" s="28" t="s">
        <v>302</v>
      </c>
      <c r="E202" s="27">
        <v>200000</v>
      </c>
      <c r="F202" s="96"/>
      <c r="G202" s="33"/>
    </row>
    <row r="203" spans="1:7" ht="17">
      <c r="A203" s="9">
        <v>198</v>
      </c>
      <c r="B203" s="103"/>
      <c r="C203" s="29">
        <v>3</v>
      </c>
      <c r="D203" s="28" t="s">
        <v>306</v>
      </c>
      <c r="E203" s="27">
        <v>200000</v>
      </c>
      <c r="F203" s="96"/>
      <c r="G203" s="33"/>
    </row>
    <row r="204" spans="1:7" ht="17">
      <c r="A204" s="9">
        <v>199</v>
      </c>
      <c r="B204" s="103"/>
      <c r="C204" s="29">
        <v>3</v>
      </c>
      <c r="D204" s="28" t="s">
        <v>93</v>
      </c>
      <c r="E204" s="27">
        <v>200000</v>
      </c>
      <c r="F204" s="96"/>
      <c r="G204" s="33"/>
    </row>
    <row r="205" spans="1:7" ht="17">
      <c r="A205" s="9">
        <v>200</v>
      </c>
      <c r="B205" s="95" t="s">
        <v>305</v>
      </c>
      <c r="C205" s="29">
        <v>1</v>
      </c>
      <c r="D205" s="28" t="s">
        <v>304</v>
      </c>
      <c r="E205" s="27">
        <v>200000</v>
      </c>
      <c r="F205" s="104">
        <f>E206*10</f>
        <v>2000000</v>
      </c>
      <c r="G205" s="33"/>
    </row>
    <row r="206" spans="1:7" ht="17">
      <c r="A206" s="9">
        <v>201</v>
      </c>
      <c r="B206" s="95"/>
      <c r="C206" s="29">
        <v>1</v>
      </c>
      <c r="D206" s="28" t="s">
        <v>303</v>
      </c>
      <c r="E206" s="27">
        <v>200000</v>
      </c>
      <c r="F206" s="104"/>
      <c r="G206" s="33"/>
    </row>
    <row r="207" spans="1:7" ht="17">
      <c r="A207" s="9">
        <v>202</v>
      </c>
      <c r="B207" s="95"/>
      <c r="C207" s="29">
        <v>1</v>
      </c>
      <c r="D207" s="28" t="s">
        <v>302</v>
      </c>
      <c r="E207" s="27">
        <v>200000</v>
      </c>
      <c r="F207" s="104"/>
      <c r="G207" s="33"/>
    </row>
    <row r="208" spans="1:7" ht="17">
      <c r="A208" s="9">
        <v>203</v>
      </c>
      <c r="B208" s="95"/>
      <c r="C208" s="29">
        <v>1</v>
      </c>
      <c r="D208" s="28" t="s">
        <v>301</v>
      </c>
      <c r="E208" s="27">
        <v>200000</v>
      </c>
      <c r="F208" s="104"/>
      <c r="G208" s="33"/>
    </row>
    <row r="209" spans="1:7" ht="17">
      <c r="A209" s="9">
        <v>204</v>
      </c>
      <c r="B209" s="97"/>
      <c r="C209" s="29">
        <v>1</v>
      </c>
      <c r="D209" s="28" t="s">
        <v>300</v>
      </c>
      <c r="E209" s="27">
        <v>200000</v>
      </c>
      <c r="F209" s="104"/>
      <c r="G209" s="33"/>
    </row>
    <row r="210" spans="1:7" ht="17">
      <c r="A210" s="9">
        <v>205</v>
      </c>
      <c r="B210" s="97"/>
      <c r="C210" s="32">
        <v>2</v>
      </c>
      <c r="D210" s="32" t="s">
        <v>299</v>
      </c>
      <c r="E210" s="27">
        <v>200000</v>
      </c>
      <c r="F210" s="104"/>
      <c r="G210" s="33"/>
    </row>
    <row r="211" spans="1:7" ht="17">
      <c r="A211" s="9">
        <v>206</v>
      </c>
      <c r="B211" s="97"/>
      <c r="C211" s="32">
        <v>2</v>
      </c>
      <c r="D211" s="32" t="s">
        <v>298</v>
      </c>
      <c r="E211" s="27">
        <v>200000</v>
      </c>
      <c r="F211" s="104"/>
      <c r="G211" s="33"/>
    </row>
    <row r="212" spans="1:7" ht="17">
      <c r="A212" s="9">
        <v>207</v>
      </c>
      <c r="B212" s="97"/>
      <c r="C212" s="32">
        <v>3</v>
      </c>
      <c r="D212" s="32" t="s">
        <v>297</v>
      </c>
      <c r="E212" s="27">
        <v>200000</v>
      </c>
      <c r="F212" s="104"/>
      <c r="G212" s="33"/>
    </row>
    <row r="213" spans="1:7" ht="17">
      <c r="A213" s="9">
        <v>208</v>
      </c>
      <c r="B213" s="97"/>
      <c r="C213" s="32">
        <v>3</v>
      </c>
      <c r="D213" s="32" t="s">
        <v>296</v>
      </c>
      <c r="E213" s="27">
        <v>200000</v>
      </c>
      <c r="F213" s="104"/>
      <c r="G213" s="33"/>
    </row>
    <row r="214" spans="1:7" ht="17">
      <c r="A214" s="9">
        <v>209</v>
      </c>
      <c r="B214" s="97"/>
      <c r="C214" s="32">
        <v>3</v>
      </c>
      <c r="D214" s="32" t="s">
        <v>295</v>
      </c>
      <c r="E214" s="27">
        <v>200000</v>
      </c>
      <c r="F214" s="104"/>
      <c r="G214" s="34"/>
    </row>
    <row r="215" spans="1:7" ht="17">
      <c r="A215" s="9">
        <v>210</v>
      </c>
      <c r="B215" s="95" t="s">
        <v>294</v>
      </c>
      <c r="C215" s="32">
        <v>1</v>
      </c>
      <c r="D215" s="32" t="s">
        <v>293</v>
      </c>
      <c r="E215" s="27">
        <v>200000</v>
      </c>
      <c r="F215" s="96">
        <f>E222*18</f>
        <v>3600000</v>
      </c>
      <c r="G215" s="39"/>
    </row>
    <row r="216" spans="1:7" ht="17">
      <c r="A216" s="9">
        <v>211</v>
      </c>
      <c r="B216" s="95"/>
      <c r="C216" s="32">
        <v>1</v>
      </c>
      <c r="D216" s="32" t="s">
        <v>292</v>
      </c>
      <c r="E216" s="27">
        <v>200000</v>
      </c>
      <c r="F216" s="96"/>
      <c r="G216" s="47"/>
    </row>
    <row r="217" spans="1:7" ht="17">
      <c r="A217" s="9">
        <v>212</v>
      </c>
      <c r="B217" s="95"/>
      <c r="C217" s="32">
        <v>1</v>
      </c>
      <c r="D217" s="32" t="s">
        <v>291</v>
      </c>
      <c r="E217" s="27">
        <v>200000</v>
      </c>
      <c r="F217" s="96"/>
      <c r="G217" s="33"/>
    </row>
    <row r="218" spans="1:7" ht="17">
      <c r="A218" s="9">
        <v>213</v>
      </c>
      <c r="B218" s="95"/>
      <c r="C218" s="32">
        <v>1</v>
      </c>
      <c r="D218" s="46" t="s">
        <v>290</v>
      </c>
      <c r="E218" s="27">
        <v>200000</v>
      </c>
      <c r="F218" s="96"/>
      <c r="G218" s="45"/>
    </row>
    <row r="219" spans="1:7" ht="17">
      <c r="A219" s="9">
        <v>214</v>
      </c>
      <c r="B219" s="95"/>
      <c r="C219" s="32">
        <v>1</v>
      </c>
      <c r="D219" s="46" t="s">
        <v>289</v>
      </c>
      <c r="E219" s="27">
        <v>200000</v>
      </c>
      <c r="F219" s="96"/>
      <c r="G219" s="45"/>
    </row>
    <row r="220" spans="1:7" ht="17">
      <c r="A220" s="9">
        <v>215</v>
      </c>
      <c r="B220" s="95"/>
      <c r="C220" s="32">
        <v>1</v>
      </c>
      <c r="D220" s="32" t="s">
        <v>288</v>
      </c>
      <c r="E220" s="27">
        <v>200000</v>
      </c>
      <c r="F220" s="96"/>
      <c r="G220" s="47"/>
    </row>
    <row r="221" spans="1:7" ht="17">
      <c r="A221" s="9">
        <v>216</v>
      </c>
      <c r="B221" s="95"/>
      <c r="C221" s="32">
        <v>1</v>
      </c>
      <c r="D221" s="32" t="s">
        <v>287</v>
      </c>
      <c r="E221" s="27">
        <v>200000</v>
      </c>
      <c r="F221" s="96"/>
      <c r="G221" s="33"/>
    </row>
    <row r="222" spans="1:7" ht="17">
      <c r="A222" s="9">
        <v>217</v>
      </c>
      <c r="B222" s="95"/>
      <c r="C222" s="32">
        <v>1</v>
      </c>
      <c r="D222" s="46" t="s">
        <v>286</v>
      </c>
      <c r="E222" s="27">
        <v>200000</v>
      </c>
      <c r="F222" s="96"/>
      <c r="G222" s="45"/>
    </row>
    <row r="223" spans="1:7" ht="17">
      <c r="A223" s="9">
        <v>218</v>
      </c>
      <c r="B223" s="97"/>
      <c r="C223" s="32">
        <v>2</v>
      </c>
      <c r="D223" s="32" t="s">
        <v>22</v>
      </c>
      <c r="E223" s="27">
        <v>200000</v>
      </c>
      <c r="F223" s="96"/>
      <c r="G223" s="34"/>
    </row>
    <row r="224" spans="1:7" ht="17">
      <c r="A224" s="9">
        <v>219</v>
      </c>
      <c r="B224" s="97"/>
      <c r="C224" s="32">
        <v>2</v>
      </c>
      <c r="D224" s="32" t="s">
        <v>56</v>
      </c>
      <c r="E224" s="27">
        <v>200000</v>
      </c>
      <c r="F224" s="96"/>
      <c r="G224" s="33"/>
    </row>
    <row r="225" spans="1:7" ht="17">
      <c r="A225" s="9">
        <v>220</v>
      </c>
      <c r="B225" s="97"/>
      <c r="C225" s="32">
        <v>2</v>
      </c>
      <c r="D225" s="32" t="s">
        <v>285</v>
      </c>
      <c r="E225" s="27">
        <v>200000</v>
      </c>
      <c r="F225" s="96"/>
      <c r="G225" s="33"/>
    </row>
    <row r="226" spans="1:7" ht="17">
      <c r="A226" s="9">
        <v>221</v>
      </c>
      <c r="B226" s="97"/>
      <c r="C226" s="32">
        <v>2</v>
      </c>
      <c r="D226" s="32" t="s">
        <v>57</v>
      </c>
      <c r="E226" s="27">
        <v>200000</v>
      </c>
      <c r="F226" s="96"/>
      <c r="G226" s="33"/>
    </row>
    <row r="227" spans="1:7" ht="17">
      <c r="A227" s="9">
        <v>222</v>
      </c>
      <c r="B227" s="97"/>
      <c r="C227" s="32">
        <v>2</v>
      </c>
      <c r="D227" s="32" t="s">
        <v>284</v>
      </c>
      <c r="E227" s="27">
        <v>200000</v>
      </c>
      <c r="F227" s="96"/>
      <c r="G227" s="33"/>
    </row>
    <row r="228" spans="1:7" ht="17">
      <c r="A228" s="9">
        <v>223</v>
      </c>
      <c r="B228" s="97"/>
      <c r="C228" s="32">
        <v>2</v>
      </c>
      <c r="D228" s="46" t="s">
        <v>81</v>
      </c>
      <c r="E228" s="27">
        <v>200000</v>
      </c>
      <c r="F228" s="96"/>
      <c r="G228" s="45"/>
    </row>
    <row r="229" spans="1:7" ht="17">
      <c r="A229" s="9">
        <v>224</v>
      </c>
      <c r="B229" s="97"/>
      <c r="C229" s="32">
        <v>3</v>
      </c>
      <c r="D229" s="32" t="s">
        <v>283</v>
      </c>
      <c r="E229" s="27">
        <v>200000</v>
      </c>
      <c r="F229" s="96"/>
      <c r="G229" s="34"/>
    </row>
    <row r="230" spans="1:7" ht="17">
      <c r="A230" s="9">
        <v>225</v>
      </c>
      <c r="B230" s="97"/>
      <c r="C230" s="32">
        <v>3</v>
      </c>
      <c r="D230" s="32" t="s">
        <v>282</v>
      </c>
      <c r="E230" s="27">
        <v>200000</v>
      </c>
      <c r="F230" s="96"/>
      <c r="G230" s="34"/>
    </row>
    <row r="231" spans="1:7" ht="17">
      <c r="A231" s="9">
        <v>226</v>
      </c>
      <c r="B231" s="97"/>
      <c r="C231" s="32">
        <v>3</v>
      </c>
      <c r="D231" s="32" t="s">
        <v>281</v>
      </c>
      <c r="E231" s="27">
        <v>200000</v>
      </c>
      <c r="F231" s="96"/>
      <c r="G231" s="34"/>
    </row>
    <row r="232" spans="1:7" ht="17">
      <c r="A232" s="9">
        <v>227</v>
      </c>
      <c r="B232" s="97"/>
      <c r="C232" s="32">
        <v>3</v>
      </c>
      <c r="D232" s="32" t="s">
        <v>280</v>
      </c>
      <c r="E232" s="27">
        <v>200000</v>
      </c>
      <c r="F232" s="96"/>
      <c r="G232" s="34"/>
    </row>
    <row r="233" spans="1:7" ht="17">
      <c r="A233" s="9">
        <v>228</v>
      </c>
      <c r="B233" s="95" t="s">
        <v>279</v>
      </c>
      <c r="C233" s="29">
        <v>1</v>
      </c>
      <c r="D233" s="32" t="s">
        <v>278</v>
      </c>
      <c r="E233" s="27">
        <v>200000</v>
      </c>
      <c r="F233" s="96">
        <f>E239*23</f>
        <v>4600000</v>
      </c>
      <c r="G233" s="41"/>
    </row>
    <row r="234" spans="1:7" ht="17">
      <c r="A234" s="9">
        <v>229</v>
      </c>
      <c r="B234" s="97"/>
      <c r="C234" s="29">
        <v>1</v>
      </c>
      <c r="D234" s="32" t="s">
        <v>277</v>
      </c>
      <c r="E234" s="27">
        <v>200000</v>
      </c>
      <c r="F234" s="96"/>
      <c r="G234" s="41"/>
    </row>
    <row r="235" spans="1:7" ht="17">
      <c r="A235" s="9">
        <v>230</v>
      </c>
      <c r="B235" s="97"/>
      <c r="C235" s="29">
        <v>1</v>
      </c>
      <c r="D235" s="32" t="s">
        <v>276</v>
      </c>
      <c r="E235" s="27">
        <v>200000</v>
      </c>
      <c r="F235" s="96"/>
      <c r="G235" s="43"/>
    </row>
    <row r="236" spans="1:7" ht="17">
      <c r="A236" s="9">
        <v>231</v>
      </c>
      <c r="B236" s="97"/>
      <c r="C236" s="29">
        <v>1</v>
      </c>
      <c r="D236" s="32" t="s">
        <v>275</v>
      </c>
      <c r="E236" s="27">
        <v>200000</v>
      </c>
      <c r="F236" s="96"/>
      <c r="G236" s="41"/>
    </row>
    <row r="237" spans="1:7" ht="17">
      <c r="A237" s="9">
        <v>232</v>
      </c>
      <c r="B237" s="97"/>
      <c r="C237" s="32">
        <v>1</v>
      </c>
      <c r="D237" s="32" t="s">
        <v>274</v>
      </c>
      <c r="E237" s="27">
        <v>200000</v>
      </c>
      <c r="F237" s="96"/>
      <c r="G237" s="41"/>
    </row>
    <row r="238" spans="1:7" ht="17">
      <c r="A238" s="9">
        <v>233</v>
      </c>
      <c r="B238" s="97"/>
      <c r="C238" s="32">
        <v>1</v>
      </c>
      <c r="D238" s="32" t="s">
        <v>273</v>
      </c>
      <c r="E238" s="27">
        <v>200000</v>
      </c>
      <c r="F238" s="96"/>
      <c r="G238" s="41"/>
    </row>
    <row r="239" spans="1:7" ht="17">
      <c r="A239" s="9">
        <v>234</v>
      </c>
      <c r="B239" s="97"/>
      <c r="C239" s="32">
        <v>1</v>
      </c>
      <c r="D239" s="32" t="s">
        <v>272</v>
      </c>
      <c r="E239" s="27">
        <v>200000</v>
      </c>
      <c r="F239" s="96"/>
      <c r="G239" s="41"/>
    </row>
    <row r="240" spans="1:7" ht="17">
      <c r="A240" s="9">
        <v>235</v>
      </c>
      <c r="B240" s="97"/>
      <c r="C240" s="32">
        <v>1</v>
      </c>
      <c r="D240" s="32" t="s">
        <v>271</v>
      </c>
      <c r="E240" s="27">
        <v>200000</v>
      </c>
      <c r="F240" s="96"/>
      <c r="G240" s="41"/>
    </row>
    <row r="241" spans="1:7" ht="17">
      <c r="A241" s="9">
        <v>236</v>
      </c>
      <c r="B241" s="97"/>
      <c r="C241" s="32">
        <v>1</v>
      </c>
      <c r="D241" s="28" t="s">
        <v>270</v>
      </c>
      <c r="E241" s="27">
        <v>200000</v>
      </c>
      <c r="F241" s="96"/>
      <c r="G241" s="40"/>
    </row>
    <row r="242" spans="1:7" ht="17">
      <c r="A242" s="9">
        <v>237</v>
      </c>
      <c r="B242" s="97"/>
      <c r="C242" s="32">
        <v>1</v>
      </c>
      <c r="D242" s="28" t="s">
        <v>269</v>
      </c>
      <c r="E242" s="27">
        <v>200000</v>
      </c>
      <c r="F242" s="96"/>
      <c r="G242" s="40"/>
    </row>
    <row r="243" spans="1:7" ht="17">
      <c r="A243" s="9">
        <v>238</v>
      </c>
      <c r="B243" s="97"/>
      <c r="C243" s="29">
        <v>1</v>
      </c>
      <c r="D243" s="28" t="s">
        <v>268</v>
      </c>
      <c r="E243" s="27">
        <v>200000</v>
      </c>
      <c r="F243" s="96"/>
      <c r="G243" s="44"/>
    </row>
    <row r="244" spans="1:7" ht="17">
      <c r="A244" s="9">
        <v>239</v>
      </c>
      <c r="B244" s="97"/>
      <c r="C244" s="32">
        <v>2</v>
      </c>
      <c r="D244" s="32" t="s">
        <v>267</v>
      </c>
      <c r="E244" s="27">
        <v>200000</v>
      </c>
      <c r="F244" s="96"/>
      <c r="G244" s="43"/>
    </row>
    <row r="245" spans="1:7" ht="17">
      <c r="A245" s="9">
        <v>240</v>
      </c>
      <c r="B245" s="97"/>
      <c r="C245" s="32">
        <v>2</v>
      </c>
      <c r="D245" s="32" t="s">
        <v>266</v>
      </c>
      <c r="E245" s="27">
        <v>200000</v>
      </c>
      <c r="F245" s="96"/>
      <c r="G245" s="41"/>
    </row>
    <row r="246" spans="1:7" ht="17">
      <c r="A246" s="9">
        <v>241</v>
      </c>
      <c r="B246" s="97"/>
      <c r="C246" s="32">
        <v>2</v>
      </c>
      <c r="D246" s="32" t="s">
        <v>265</v>
      </c>
      <c r="E246" s="27">
        <v>200000</v>
      </c>
      <c r="F246" s="96"/>
      <c r="G246" s="41"/>
    </row>
    <row r="247" spans="1:7" ht="17">
      <c r="A247" s="9">
        <v>242</v>
      </c>
      <c r="B247" s="97"/>
      <c r="C247" s="32">
        <v>2</v>
      </c>
      <c r="D247" s="32" t="s">
        <v>264</v>
      </c>
      <c r="E247" s="27">
        <v>200000</v>
      </c>
      <c r="F247" s="96"/>
      <c r="G247" s="43"/>
    </row>
    <row r="248" spans="1:7" ht="16.75" customHeight="1">
      <c r="A248" s="9">
        <v>243</v>
      </c>
      <c r="B248" s="97"/>
      <c r="C248" s="32">
        <v>2</v>
      </c>
      <c r="D248" s="32" t="s">
        <v>263</v>
      </c>
      <c r="E248" s="27">
        <v>200000</v>
      </c>
      <c r="F248" s="96"/>
      <c r="G248" s="43"/>
    </row>
    <row r="249" spans="1:7" ht="16.75" customHeight="1">
      <c r="A249" s="9">
        <v>244</v>
      </c>
      <c r="B249" s="97"/>
      <c r="C249" s="32">
        <v>2</v>
      </c>
      <c r="D249" s="32" t="s">
        <v>262</v>
      </c>
      <c r="E249" s="27">
        <v>200000</v>
      </c>
      <c r="F249" s="96"/>
      <c r="G249" s="43"/>
    </row>
    <row r="250" spans="1:7" ht="16.75" customHeight="1">
      <c r="A250" s="9">
        <v>245</v>
      </c>
      <c r="B250" s="97"/>
      <c r="C250" s="32">
        <v>3</v>
      </c>
      <c r="D250" s="32" t="s">
        <v>261</v>
      </c>
      <c r="E250" s="27">
        <v>200000</v>
      </c>
      <c r="F250" s="96"/>
      <c r="G250" s="43"/>
    </row>
    <row r="251" spans="1:7" ht="16.75" customHeight="1">
      <c r="A251" s="9">
        <v>246</v>
      </c>
      <c r="B251" s="97"/>
      <c r="C251" s="32">
        <v>3</v>
      </c>
      <c r="D251" s="32" t="s">
        <v>260</v>
      </c>
      <c r="E251" s="27">
        <v>200000</v>
      </c>
      <c r="F251" s="96"/>
      <c r="G251" s="41"/>
    </row>
    <row r="252" spans="1:7" ht="17">
      <c r="A252" s="9">
        <v>247</v>
      </c>
      <c r="B252" s="97"/>
      <c r="C252" s="32">
        <v>3</v>
      </c>
      <c r="D252" s="32" t="s">
        <v>259</v>
      </c>
      <c r="E252" s="27">
        <v>200000</v>
      </c>
      <c r="F252" s="96"/>
      <c r="G252" s="42"/>
    </row>
    <row r="253" spans="1:7" ht="17">
      <c r="A253" s="9">
        <v>248</v>
      </c>
      <c r="B253" s="97"/>
      <c r="C253" s="32">
        <v>3</v>
      </c>
      <c r="D253" s="32" t="s">
        <v>258</v>
      </c>
      <c r="E253" s="27">
        <v>200000</v>
      </c>
      <c r="F253" s="96"/>
      <c r="G253" s="41"/>
    </row>
    <row r="254" spans="1:7" ht="17">
      <c r="A254" s="9">
        <v>249</v>
      </c>
      <c r="B254" s="97"/>
      <c r="C254" s="32">
        <v>3</v>
      </c>
      <c r="D254" s="32" t="s">
        <v>257</v>
      </c>
      <c r="E254" s="27">
        <v>200000</v>
      </c>
      <c r="F254" s="96"/>
      <c r="G254" s="41"/>
    </row>
    <row r="255" spans="1:7" ht="17">
      <c r="A255" s="9">
        <v>250</v>
      </c>
      <c r="B255" s="97"/>
      <c r="C255" s="32">
        <v>3</v>
      </c>
      <c r="D255" s="28" t="s">
        <v>256</v>
      </c>
      <c r="E255" s="27">
        <v>200000</v>
      </c>
      <c r="F255" s="96"/>
      <c r="G255" s="40"/>
    </row>
    <row r="256" spans="1:7" ht="32">
      <c r="A256" s="9">
        <v>251</v>
      </c>
      <c r="B256" s="38" t="s">
        <v>255</v>
      </c>
      <c r="C256" s="32">
        <v>2</v>
      </c>
      <c r="D256" s="32" t="s">
        <v>254</v>
      </c>
      <c r="E256" s="27">
        <v>200000</v>
      </c>
      <c r="F256" s="26">
        <v>200000</v>
      </c>
      <c r="G256" s="34"/>
    </row>
    <row r="257" spans="1:7" ht="17">
      <c r="A257" s="9">
        <v>252</v>
      </c>
      <c r="B257" s="99" t="s">
        <v>83</v>
      </c>
      <c r="C257" s="32">
        <v>1</v>
      </c>
      <c r="D257" s="32" t="s">
        <v>253</v>
      </c>
      <c r="E257" s="27">
        <v>200000</v>
      </c>
      <c r="F257" s="96">
        <f>E261*15</f>
        <v>3000000</v>
      </c>
      <c r="G257" s="39"/>
    </row>
    <row r="258" spans="1:7" ht="17">
      <c r="A258" s="9">
        <v>253</v>
      </c>
      <c r="B258" s="99"/>
      <c r="C258" s="32">
        <v>1</v>
      </c>
      <c r="D258" s="32" t="s">
        <v>252</v>
      </c>
      <c r="E258" s="27">
        <v>200000</v>
      </c>
      <c r="F258" s="96"/>
      <c r="G258" s="33"/>
    </row>
    <row r="259" spans="1:7" ht="17">
      <c r="A259" s="9">
        <v>254</v>
      </c>
      <c r="B259" s="99"/>
      <c r="C259" s="29">
        <v>1</v>
      </c>
      <c r="D259" s="28" t="s">
        <v>251</v>
      </c>
      <c r="E259" s="27">
        <v>200000</v>
      </c>
      <c r="F259" s="96"/>
      <c r="G259" s="25"/>
    </row>
    <row r="260" spans="1:7" ht="17">
      <c r="A260" s="9">
        <v>255</v>
      </c>
      <c r="B260" s="99"/>
      <c r="C260" s="29">
        <v>1</v>
      </c>
      <c r="D260" s="28" t="s">
        <v>250</v>
      </c>
      <c r="E260" s="27">
        <v>200000</v>
      </c>
      <c r="F260" s="96"/>
      <c r="G260" s="25"/>
    </row>
    <row r="261" spans="1:7" ht="17">
      <c r="A261" s="9">
        <v>256</v>
      </c>
      <c r="B261" s="99"/>
      <c r="C261" s="29">
        <v>1</v>
      </c>
      <c r="D261" s="28" t="s">
        <v>249</v>
      </c>
      <c r="E261" s="27">
        <v>200000</v>
      </c>
      <c r="F261" s="96"/>
      <c r="G261" s="25"/>
    </row>
    <row r="262" spans="1:7" ht="17">
      <c r="A262" s="9">
        <v>257</v>
      </c>
      <c r="B262" s="99"/>
      <c r="C262" s="29">
        <v>1</v>
      </c>
      <c r="D262" s="28" t="s">
        <v>248</v>
      </c>
      <c r="E262" s="27">
        <v>200000</v>
      </c>
      <c r="F262" s="96"/>
      <c r="G262" s="25"/>
    </row>
    <row r="263" spans="1:7" ht="17">
      <c r="A263" s="9">
        <v>258</v>
      </c>
      <c r="B263" s="99"/>
      <c r="C263" s="29">
        <v>2</v>
      </c>
      <c r="D263" s="28" t="s">
        <v>247</v>
      </c>
      <c r="E263" s="27">
        <v>200000</v>
      </c>
      <c r="F263" s="96"/>
      <c r="G263" s="25"/>
    </row>
    <row r="264" spans="1:7" ht="17">
      <c r="A264" s="9">
        <v>259</v>
      </c>
      <c r="B264" s="99"/>
      <c r="C264" s="29">
        <v>2</v>
      </c>
      <c r="D264" s="28" t="s">
        <v>246</v>
      </c>
      <c r="E264" s="27">
        <v>200000</v>
      </c>
      <c r="F264" s="96"/>
      <c r="G264" s="25"/>
    </row>
    <row r="265" spans="1:7" ht="17">
      <c r="A265" s="9">
        <v>260</v>
      </c>
      <c r="B265" s="99"/>
      <c r="C265" s="29">
        <v>2</v>
      </c>
      <c r="D265" s="28" t="s">
        <v>245</v>
      </c>
      <c r="E265" s="27">
        <v>200000</v>
      </c>
      <c r="F265" s="96"/>
      <c r="G265" s="25"/>
    </row>
    <row r="266" spans="1:7" ht="17">
      <c r="A266" s="9">
        <v>261</v>
      </c>
      <c r="B266" s="99"/>
      <c r="C266" s="32">
        <v>2</v>
      </c>
      <c r="D266" s="32" t="s">
        <v>54</v>
      </c>
      <c r="E266" s="27">
        <v>200000</v>
      </c>
      <c r="F266" s="96"/>
      <c r="G266" s="33"/>
    </row>
    <row r="267" spans="1:7" ht="17">
      <c r="A267" s="9">
        <v>262</v>
      </c>
      <c r="B267" s="99"/>
      <c r="C267" s="32">
        <v>2</v>
      </c>
      <c r="D267" s="32" t="s">
        <v>244</v>
      </c>
      <c r="E267" s="27">
        <v>200000</v>
      </c>
      <c r="F267" s="96"/>
      <c r="G267" s="33"/>
    </row>
    <row r="268" spans="1:7" ht="17">
      <c r="A268" s="9">
        <v>263</v>
      </c>
      <c r="B268" s="99"/>
      <c r="C268" s="32">
        <v>2</v>
      </c>
      <c r="D268" s="28" t="s">
        <v>243</v>
      </c>
      <c r="E268" s="27">
        <v>200000</v>
      </c>
      <c r="F268" s="96"/>
      <c r="G268" s="25"/>
    </row>
    <row r="269" spans="1:7" ht="17">
      <c r="A269" s="9">
        <v>264</v>
      </c>
      <c r="B269" s="99"/>
      <c r="C269" s="29">
        <v>2</v>
      </c>
      <c r="D269" s="28" t="s">
        <v>242</v>
      </c>
      <c r="E269" s="27">
        <v>200000</v>
      </c>
      <c r="F269" s="96"/>
      <c r="G269" s="25"/>
    </row>
    <row r="270" spans="1:7" ht="17">
      <c r="A270" s="9">
        <v>265</v>
      </c>
      <c r="B270" s="99"/>
      <c r="C270" s="32">
        <v>3</v>
      </c>
      <c r="D270" s="32" t="s">
        <v>241</v>
      </c>
      <c r="E270" s="27">
        <v>200000</v>
      </c>
      <c r="F270" s="96"/>
      <c r="G270" s="33"/>
    </row>
    <row r="271" spans="1:7" ht="17">
      <c r="A271" s="9">
        <v>266</v>
      </c>
      <c r="B271" s="99"/>
      <c r="C271" s="32">
        <v>3</v>
      </c>
      <c r="D271" s="32" t="s">
        <v>240</v>
      </c>
      <c r="E271" s="27">
        <v>200000</v>
      </c>
      <c r="F271" s="96"/>
      <c r="G271" s="33"/>
    </row>
    <row r="272" spans="1:7" ht="17">
      <c r="A272" s="9">
        <v>267</v>
      </c>
      <c r="B272" s="95" t="s">
        <v>239</v>
      </c>
      <c r="C272" s="36">
        <v>1</v>
      </c>
      <c r="D272" s="36" t="s">
        <v>55</v>
      </c>
      <c r="E272" s="27">
        <v>300000</v>
      </c>
      <c r="F272" s="98">
        <f>E272*18</f>
        <v>5400000</v>
      </c>
      <c r="G272" s="37"/>
    </row>
    <row r="273" spans="1:7" ht="17">
      <c r="A273" s="9">
        <v>268</v>
      </c>
      <c r="B273" s="97"/>
      <c r="C273" s="36">
        <v>1</v>
      </c>
      <c r="D273" s="36" t="s">
        <v>58</v>
      </c>
      <c r="E273" s="27">
        <v>300000</v>
      </c>
      <c r="F273" s="98"/>
      <c r="G273" s="37"/>
    </row>
    <row r="274" spans="1:7" ht="17">
      <c r="A274" s="9">
        <v>269</v>
      </c>
      <c r="B274" s="97"/>
      <c r="C274" s="36">
        <v>1</v>
      </c>
      <c r="D274" s="36" t="s">
        <v>59</v>
      </c>
      <c r="E274" s="27">
        <v>300000</v>
      </c>
      <c r="F274" s="98"/>
      <c r="G274" s="37"/>
    </row>
    <row r="275" spans="1:7" ht="17">
      <c r="A275" s="9">
        <v>270</v>
      </c>
      <c r="B275" s="97"/>
      <c r="C275" s="36">
        <v>1</v>
      </c>
      <c r="D275" s="36" t="s">
        <v>52</v>
      </c>
      <c r="E275" s="27">
        <v>300000</v>
      </c>
      <c r="F275" s="98"/>
      <c r="G275" s="37"/>
    </row>
    <row r="276" spans="1:7" ht="17">
      <c r="A276" s="9">
        <v>271</v>
      </c>
      <c r="B276" s="97"/>
      <c r="C276" s="36">
        <v>1</v>
      </c>
      <c r="D276" s="36" t="s">
        <v>49</v>
      </c>
      <c r="E276" s="27">
        <v>300000</v>
      </c>
      <c r="F276" s="98"/>
      <c r="G276" s="37"/>
    </row>
    <row r="277" spans="1:7" ht="17">
      <c r="A277" s="9">
        <v>272</v>
      </c>
      <c r="B277" s="97"/>
      <c r="C277" s="36">
        <v>1</v>
      </c>
      <c r="D277" s="36" t="s">
        <v>21</v>
      </c>
      <c r="E277" s="27">
        <v>300000</v>
      </c>
      <c r="F277" s="98"/>
      <c r="G277" s="37"/>
    </row>
    <row r="278" spans="1:7" ht="17">
      <c r="A278" s="9">
        <v>273</v>
      </c>
      <c r="B278" s="97"/>
      <c r="C278" s="36">
        <v>1</v>
      </c>
      <c r="D278" s="36" t="s">
        <v>45</v>
      </c>
      <c r="E278" s="27">
        <v>300000</v>
      </c>
      <c r="F278" s="98"/>
      <c r="G278" s="37"/>
    </row>
    <row r="279" spans="1:7" ht="17">
      <c r="A279" s="9">
        <v>274</v>
      </c>
      <c r="B279" s="97"/>
      <c r="C279" s="36">
        <v>1</v>
      </c>
      <c r="D279" s="36" t="s">
        <v>48</v>
      </c>
      <c r="E279" s="27">
        <v>300000</v>
      </c>
      <c r="F279" s="98"/>
      <c r="G279" s="37"/>
    </row>
    <row r="280" spans="1:7" ht="17">
      <c r="A280" s="9">
        <v>275</v>
      </c>
      <c r="B280" s="97"/>
      <c r="C280" s="36">
        <v>2</v>
      </c>
      <c r="D280" s="36" t="s">
        <v>40</v>
      </c>
      <c r="E280" s="27">
        <v>300000</v>
      </c>
      <c r="F280" s="98"/>
      <c r="G280" s="35"/>
    </row>
    <row r="281" spans="1:7" ht="17">
      <c r="A281" s="9">
        <v>276</v>
      </c>
      <c r="B281" s="97"/>
      <c r="C281" s="36">
        <v>2</v>
      </c>
      <c r="D281" s="36" t="s">
        <v>32</v>
      </c>
      <c r="E281" s="27">
        <v>300000</v>
      </c>
      <c r="F281" s="98"/>
      <c r="G281" s="35"/>
    </row>
    <row r="282" spans="1:7" ht="17">
      <c r="A282" s="9">
        <v>277</v>
      </c>
      <c r="B282" s="97"/>
      <c r="C282" s="36">
        <v>2</v>
      </c>
      <c r="D282" s="36" t="s">
        <v>29</v>
      </c>
      <c r="E282" s="27">
        <v>300000</v>
      </c>
      <c r="F282" s="98"/>
      <c r="G282" s="35"/>
    </row>
    <row r="283" spans="1:7" ht="17">
      <c r="A283" s="9">
        <v>278</v>
      </c>
      <c r="B283" s="97"/>
      <c r="C283" s="36">
        <v>2</v>
      </c>
      <c r="D283" s="36" t="s">
        <v>238</v>
      </c>
      <c r="E283" s="27">
        <v>300000</v>
      </c>
      <c r="F283" s="98"/>
      <c r="G283" s="35"/>
    </row>
    <row r="284" spans="1:7" ht="17">
      <c r="A284" s="9">
        <v>279</v>
      </c>
      <c r="B284" s="97"/>
      <c r="C284" s="36">
        <v>2</v>
      </c>
      <c r="D284" s="36" t="s">
        <v>53</v>
      </c>
      <c r="E284" s="27">
        <v>300000</v>
      </c>
      <c r="F284" s="98"/>
      <c r="G284" s="35"/>
    </row>
    <row r="285" spans="1:7" ht="17">
      <c r="A285" s="9">
        <v>280</v>
      </c>
      <c r="B285" s="97"/>
      <c r="C285" s="36">
        <v>2</v>
      </c>
      <c r="D285" s="36" t="s">
        <v>33</v>
      </c>
      <c r="E285" s="27">
        <v>300000</v>
      </c>
      <c r="F285" s="98"/>
      <c r="G285" s="35"/>
    </row>
    <row r="286" spans="1:7" ht="17">
      <c r="A286" s="9">
        <v>281</v>
      </c>
      <c r="B286" s="97"/>
      <c r="C286" s="36">
        <v>2</v>
      </c>
      <c r="D286" s="36" t="s">
        <v>35</v>
      </c>
      <c r="E286" s="27">
        <v>300000</v>
      </c>
      <c r="F286" s="98"/>
      <c r="G286" s="35"/>
    </row>
    <row r="287" spans="1:7" ht="17">
      <c r="A287" s="9">
        <v>282</v>
      </c>
      <c r="B287" s="97"/>
      <c r="C287" s="36">
        <v>3</v>
      </c>
      <c r="D287" s="36" t="s">
        <v>38</v>
      </c>
      <c r="E287" s="27">
        <v>300000</v>
      </c>
      <c r="F287" s="98"/>
      <c r="G287" s="35"/>
    </row>
    <row r="288" spans="1:7" ht="17">
      <c r="A288" s="9">
        <v>283</v>
      </c>
      <c r="B288" s="97"/>
      <c r="C288" s="36">
        <v>3</v>
      </c>
      <c r="D288" s="36" t="s">
        <v>36</v>
      </c>
      <c r="E288" s="27">
        <v>300000</v>
      </c>
      <c r="F288" s="98"/>
      <c r="G288" s="35"/>
    </row>
    <row r="289" spans="1:7" ht="17">
      <c r="A289" s="9">
        <v>284</v>
      </c>
      <c r="B289" s="97"/>
      <c r="C289" s="36">
        <v>3</v>
      </c>
      <c r="D289" s="36" t="s">
        <v>34</v>
      </c>
      <c r="E289" s="27">
        <v>300000</v>
      </c>
      <c r="F289" s="98"/>
      <c r="G289" s="35"/>
    </row>
    <row r="290" spans="1:7" ht="17">
      <c r="A290" s="9">
        <v>285</v>
      </c>
      <c r="B290" s="95" t="s">
        <v>237</v>
      </c>
      <c r="C290" s="32">
        <v>3</v>
      </c>
      <c r="D290" s="32" t="s">
        <v>236</v>
      </c>
      <c r="E290" s="27">
        <v>200000</v>
      </c>
      <c r="F290" s="96">
        <f>E293*13</f>
        <v>2600000</v>
      </c>
      <c r="G290" s="34"/>
    </row>
    <row r="291" spans="1:7" ht="17">
      <c r="A291" s="9">
        <v>286</v>
      </c>
      <c r="B291" s="97"/>
      <c r="C291" s="32">
        <v>3</v>
      </c>
      <c r="D291" s="32" t="s">
        <v>235</v>
      </c>
      <c r="E291" s="27">
        <v>200000</v>
      </c>
      <c r="F291" s="96"/>
      <c r="G291" s="34"/>
    </row>
    <row r="292" spans="1:7" ht="17">
      <c r="A292" s="9">
        <v>287</v>
      </c>
      <c r="B292" s="97"/>
      <c r="C292" s="32">
        <v>3</v>
      </c>
      <c r="D292" s="32" t="s">
        <v>234</v>
      </c>
      <c r="E292" s="27">
        <v>200000</v>
      </c>
      <c r="F292" s="96"/>
      <c r="G292" s="34"/>
    </row>
    <row r="293" spans="1:7" ht="17">
      <c r="A293" s="9">
        <v>288</v>
      </c>
      <c r="B293" s="97"/>
      <c r="C293" s="32">
        <v>3</v>
      </c>
      <c r="D293" s="32" t="s">
        <v>233</v>
      </c>
      <c r="E293" s="27">
        <v>200000</v>
      </c>
      <c r="F293" s="96"/>
      <c r="G293" s="34"/>
    </row>
    <row r="294" spans="1:7" ht="17">
      <c r="A294" s="9">
        <v>289</v>
      </c>
      <c r="B294" s="97"/>
      <c r="C294" s="29">
        <v>3</v>
      </c>
      <c r="D294" s="28" t="s">
        <v>232</v>
      </c>
      <c r="E294" s="27">
        <v>200000</v>
      </c>
      <c r="F294" s="96"/>
      <c r="G294" s="34"/>
    </row>
    <row r="295" spans="1:7" ht="17">
      <c r="A295" s="9">
        <v>290</v>
      </c>
      <c r="B295" s="97"/>
      <c r="C295" s="29">
        <v>3</v>
      </c>
      <c r="D295" s="28" t="s">
        <v>231</v>
      </c>
      <c r="E295" s="27">
        <v>200000</v>
      </c>
      <c r="F295" s="96"/>
      <c r="G295" s="34"/>
    </row>
    <row r="296" spans="1:7" ht="17">
      <c r="A296" s="9">
        <v>291</v>
      </c>
      <c r="B296" s="97"/>
      <c r="C296" s="29">
        <v>3</v>
      </c>
      <c r="D296" s="28" t="s">
        <v>230</v>
      </c>
      <c r="E296" s="27">
        <v>200000</v>
      </c>
      <c r="F296" s="96"/>
      <c r="G296" s="34"/>
    </row>
    <row r="297" spans="1:7" ht="17">
      <c r="A297" s="9">
        <v>292</v>
      </c>
      <c r="B297" s="97"/>
      <c r="C297" s="29">
        <v>2</v>
      </c>
      <c r="D297" s="28" t="s">
        <v>229</v>
      </c>
      <c r="E297" s="27">
        <v>200000</v>
      </c>
      <c r="F297" s="96"/>
      <c r="G297" s="34"/>
    </row>
    <row r="298" spans="1:7" ht="17">
      <c r="A298" s="9">
        <v>293</v>
      </c>
      <c r="B298" s="97"/>
      <c r="C298" s="29">
        <v>2</v>
      </c>
      <c r="D298" s="28" t="s">
        <v>228</v>
      </c>
      <c r="E298" s="27">
        <v>200000</v>
      </c>
      <c r="F298" s="96"/>
      <c r="G298" s="34"/>
    </row>
    <row r="299" spans="1:7" ht="17">
      <c r="A299" s="9">
        <v>294</v>
      </c>
      <c r="B299" s="97"/>
      <c r="C299" s="29">
        <v>2</v>
      </c>
      <c r="D299" s="28" t="s">
        <v>227</v>
      </c>
      <c r="E299" s="27">
        <v>200000</v>
      </c>
      <c r="F299" s="96"/>
      <c r="G299" s="34"/>
    </row>
    <row r="300" spans="1:7" ht="17">
      <c r="A300" s="9">
        <v>295</v>
      </c>
      <c r="B300" s="97"/>
      <c r="C300" s="29">
        <v>1</v>
      </c>
      <c r="D300" s="28" t="s">
        <v>86</v>
      </c>
      <c r="E300" s="27">
        <v>200000</v>
      </c>
      <c r="F300" s="96"/>
      <c r="G300" s="34"/>
    </row>
    <row r="301" spans="1:7" ht="17">
      <c r="A301" s="9">
        <v>296</v>
      </c>
      <c r="B301" s="97"/>
      <c r="C301" s="29">
        <v>1</v>
      </c>
      <c r="D301" s="28" t="s">
        <v>226</v>
      </c>
      <c r="E301" s="27">
        <v>200000</v>
      </c>
      <c r="F301" s="96"/>
      <c r="G301" s="34"/>
    </row>
    <row r="302" spans="1:7" ht="17">
      <c r="A302" s="9">
        <v>297</v>
      </c>
      <c r="B302" s="97"/>
      <c r="C302" s="29">
        <v>1</v>
      </c>
      <c r="D302" s="28" t="s">
        <v>225</v>
      </c>
      <c r="E302" s="27">
        <v>200000</v>
      </c>
      <c r="F302" s="96"/>
      <c r="G302" s="34"/>
    </row>
    <row r="303" spans="1:7" ht="38" customHeight="1">
      <c r="A303" s="9">
        <v>298</v>
      </c>
      <c r="B303" s="30" t="s">
        <v>224</v>
      </c>
      <c r="C303" s="32">
        <v>3</v>
      </c>
      <c r="D303" s="32" t="s">
        <v>223</v>
      </c>
      <c r="E303" s="27">
        <v>200000</v>
      </c>
      <c r="F303" s="26">
        <v>200000</v>
      </c>
      <c r="G303" s="34"/>
    </row>
    <row r="304" spans="1:7" ht="38" customHeight="1">
      <c r="A304" s="9">
        <v>299</v>
      </c>
      <c r="B304" s="95" t="s">
        <v>222</v>
      </c>
      <c r="C304" s="32">
        <v>1</v>
      </c>
      <c r="D304" s="32" t="s">
        <v>221</v>
      </c>
      <c r="E304" s="27">
        <v>200000</v>
      </c>
      <c r="F304" s="96">
        <f>E304*4</f>
        <v>800000</v>
      </c>
      <c r="G304" s="34"/>
    </row>
    <row r="305" spans="1:7" ht="38" customHeight="1">
      <c r="A305" s="9">
        <v>300</v>
      </c>
      <c r="B305" s="95"/>
      <c r="C305" s="32">
        <v>2</v>
      </c>
      <c r="D305" s="32" t="s">
        <v>220</v>
      </c>
      <c r="E305" s="27">
        <v>200000</v>
      </c>
      <c r="F305" s="96"/>
      <c r="G305" s="33"/>
    </row>
    <row r="306" spans="1:7" ht="38" customHeight="1">
      <c r="A306" s="9">
        <v>301</v>
      </c>
      <c r="B306" s="95"/>
      <c r="C306" s="32">
        <v>3</v>
      </c>
      <c r="D306" s="32" t="s">
        <v>219</v>
      </c>
      <c r="E306" s="27">
        <v>200000</v>
      </c>
      <c r="F306" s="96"/>
      <c r="G306" s="34"/>
    </row>
    <row r="307" spans="1:7" ht="38" customHeight="1">
      <c r="A307" s="9">
        <v>302</v>
      </c>
      <c r="B307" s="95"/>
      <c r="C307" s="32">
        <v>3</v>
      </c>
      <c r="D307" s="32" t="s">
        <v>218</v>
      </c>
      <c r="E307" s="27">
        <v>200000</v>
      </c>
      <c r="F307" s="96"/>
      <c r="G307" s="33"/>
    </row>
    <row r="308" spans="1:7" ht="17">
      <c r="A308" s="9">
        <v>303</v>
      </c>
      <c r="B308" s="95" t="s">
        <v>217</v>
      </c>
      <c r="C308" s="32">
        <v>1</v>
      </c>
      <c r="D308" s="32" t="s">
        <v>216</v>
      </c>
      <c r="E308" s="27">
        <v>200000</v>
      </c>
      <c r="F308" s="96">
        <v>800000</v>
      </c>
      <c r="G308" s="31"/>
    </row>
    <row r="309" spans="1:7" ht="17">
      <c r="A309" s="9">
        <v>304</v>
      </c>
      <c r="B309" s="95"/>
      <c r="C309" s="29">
        <v>3</v>
      </c>
      <c r="D309" s="28" t="s">
        <v>215</v>
      </c>
      <c r="E309" s="27">
        <v>200000</v>
      </c>
      <c r="F309" s="96"/>
      <c r="G309" s="25"/>
    </row>
    <row r="310" spans="1:7" ht="17" customHeight="1">
      <c r="A310" s="9">
        <v>305</v>
      </c>
      <c r="B310" s="95"/>
      <c r="C310" s="29">
        <v>2</v>
      </c>
      <c r="D310" s="28" t="s">
        <v>27</v>
      </c>
      <c r="E310" s="27">
        <v>200000</v>
      </c>
      <c r="F310" s="96"/>
      <c r="G310" s="25"/>
    </row>
    <row r="311" spans="1:7" ht="17">
      <c r="A311" s="9">
        <v>306</v>
      </c>
      <c r="B311" s="95"/>
      <c r="C311" s="29">
        <v>1</v>
      </c>
      <c r="D311" s="28" t="s">
        <v>214</v>
      </c>
      <c r="E311" s="27">
        <v>200000</v>
      </c>
      <c r="F311" s="96"/>
      <c r="G311" s="25"/>
    </row>
    <row r="312" spans="1:7" ht="17">
      <c r="A312" s="9">
        <v>307</v>
      </c>
      <c r="B312" s="85" t="s">
        <v>213</v>
      </c>
      <c r="C312" s="17">
        <v>1</v>
      </c>
      <c r="D312" s="17" t="s">
        <v>212</v>
      </c>
      <c r="E312" s="11">
        <v>300000</v>
      </c>
      <c r="F312" s="93">
        <f>E321*19</f>
        <v>5700000</v>
      </c>
      <c r="G312" s="18"/>
    </row>
    <row r="313" spans="1:7" ht="17">
      <c r="A313" s="9">
        <v>308</v>
      </c>
      <c r="B313" s="92"/>
      <c r="C313" s="17">
        <v>1</v>
      </c>
      <c r="D313" s="17" t="s">
        <v>211</v>
      </c>
      <c r="E313" s="11">
        <v>300000</v>
      </c>
      <c r="F313" s="93"/>
      <c r="G313" s="18"/>
    </row>
    <row r="314" spans="1:7" ht="17">
      <c r="A314" s="9">
        <v>309</v>
      </c>
      <c r="B314" s="92"/>
      <c r="C314" s="17">
        <v>1</v>
      </c>
      <c r="D314" s="17" t="s">
        <v>210</v>
      </c>
      <c r="E314" s="11">
        <v>300000</v>
      </c>
      <c r="F314" s="93"/>
      <c r="G314" s="18"/>
    </row>
    <row r="315" spans="1:7" ht="17">
      <c r="A315" s="9">
        <v>310</v>
      </c>
      <c r="B315" s="92"/>
      <c r="C315" s="17">
        <v>2</v>
      </c>
      <c r="D315" s="17" t="s">
        <v>25</v>
      </c>
      <c r="E315" s="11">
        <v>300000</v>
      </c>
      <c r="F315" s="93"/>
      <c r="G315" s="16"/>
    </row>
    <row r="316" spans="1:7" ht="17">
      <c r="A316" s="9">
        <v>311</v>
      </c>
      <c r="B316" s="92"/>
      <c r="C316" s="17">
        <v>2</v>
      </c>
      <c r="D316" s="17" t="s">
        <v>209</v>
      </c>
      <c r="E316" s="11">
        <v>300000</v>
      </c>
      <c r="F316" s="93"/>
      <c r="G316" s="16"/>
    </row>
    <row r="317" spans="1:7" ht="17">
      <c r="A317" s="9">
        <v>312</v>
      </c>
      <c r="B317" s="92"/>
      <c r="C317" s="17">
        <v>2</v>
      </c>
      <c r="D317" s="17" t="s">
        <v>39</v>
      </c>
      <c r="E317" s="11">
        <v>300000</v>
      </c>
      <c r="F317" s="93"/>
      <c r="G317" s="16"/>
    </row>
    <row r="318" spans="1:7" ht="17">
      <c r="A318" s="9">
        <v>313</v>
      </c>
      <c r="B318" s="92"/>
      <c r="C318" s="17">
        <v>2</v>
      </c>
      <c r="D318" s="17" t="s">
        <v>208</v>
      </c>
      <c r="E318" s="11">
        <v>300000</v>
      </c>
      <c r="F318" s="93"/>
      <c r="G318" s="16"/>
    </row>
    <row r="319" spans="1:7" ht="17">
      <c r="A319" s="9">
        <v>314</v>
      </c>
      <c r="B319" s="92"/>
      <c r="C319" s="23">
        <v>2</v>
      </c>
      <c r="D319" s="23" t="s">
        <v>43</v>
      </c>
      <c r="E319" s="11">
        <v>300000</v>
      </c>
      <c r="F319" s="93"/>
      <c r="G319" s="16"/>
    </row>
    <row r="320" spans="1:7" ht="17">
      <c r="A320" s="9">
        <v>315</v>
      </c>
      <c r="B320" s="92"/>
      <c r="C320" s="23">
        <v>2</v>
      </c>
      <c r="D320" s="23" t="s">
        <v>44</v>
      </c>
      <c r="E320" s="11">
        <v>300000</v>
      </c>
      <c r="F320" s="93"/>
      <c r="G320" s="16"/>
    </row>
    <row r="321" spans="1:7" ht="17">
      <c r="A321" s="9">
        <v>316</v>
      </c>
      <c r="B321" s="92"/>
      <c r="C321" s="23">
        <v>2</v>
      </c>
      <c r="D321" s="23" t="s">
        <v>42</v>
      </c>
      <c r="E321" s="11">
        <v>300000</v>
      </c>
      <c r="F321" s="93"/>
      <c r="G321" s="16"/>
    </row>
    <row r="322" spans="1:7" ht="17">
      <c r="A322" s="9">
        <v>317</v>
      </c>
      <c r="B322" s="92"/>
      <c r="C322" s="17">
        <v>3</v>
      </c>
      <c r="D322" s="17" t="s">
        <v>207</v>
      </c>
      <c r="E322" s="11">
        <v>300000</v>
      </c>
      <c r="F322" s="93"/>
      <c r="G322" s="16"/>
    </row>
    <row r="323" spans="1:7" ht="17">
      <c r="A323" s="9">
        <v>318</v>
      </c>
      <c r="B323" s="92"/>
      <c r="C323" s="17">
        <v>3</v>
      </c>
      <c r="D323" s="17" t="s">
        <v>206</v>
      </c>
      <c r="E323" s="11">
        <v>300000</v>
      </c>
      <c r="F323" s="93"/>
      <c r="G323" s="16"/>
    </row>
    <row r="324" spans="1:7" ht="17">
      <c r="A324" s="9">
        <v>319</v>
      </c>
      <c r="B324" s="92"/>
      <c r="C324" s="17">
        <v>3</v>
      </c>
      <c r="D324" s="17" t="s">
        <v>205</v>
      </c>
      <c r="E324" s="11">
        <v>300000</v>
      </c>
      <c r="F324" s="93"/>
      <c r="G324" s="16"/>
    </row>
    <row r="325" spans="1:7" ht="17">
      <c r="A325" s="9">
        <v>320</v>
      </c>
      <c r="B325" s="92"/>
      <c r="C325" s="17">
        <v>3</v>
      </c>
      <c r="D325" s="17" t="s">
        <v>204</v>
      </c>
      <c r="E325" s="11">
        <v>300000</v>
      </c>
      <c r="F325" s="93"/>
      <c r="G325" s="21"/>
    </row>
    <row r="326" spans="1:7" ht="17">
      <c r="A326" s="9">
        <v>321</v>
      </c>
      <c r="B326" s="92"/>
      <c r="C326" s="17">
        <v>3</v>
      </c>
      <c r="D326" s="17" t="s">
        <v>203</v>
      </c>
      <c r="E326" s="11">
        <v>300000</v>
      </c>
      <c r="F326" s="93"/>
      <c r="G326" s="16"/>
    </row>
    <row r="327" spans="1:7" ht="17">
      <c r="A327" s="9">
        <v>322</v>
      </c>
      <c r="B327" s="92"/>
      <c r="C327" s="17">
        <v>3</v>
      </c>
      <c r="D327" s="17" t="s">
        <v>202</v>
      </c>
      <c r="E327" s="11">
        <v>300000</v>
      </c>
      <c r="F327" s="93"/>
      <c r="G327" s="16"/>
    </row>
    <row r="328" spans="1:7" ht="17">
      <c r="A328" s="9">
        <v>323</v>
      </c>
      <c r="B328" s="92"/>
      <c r="C328" s="17">
        <v>3</v>
      </c>
      <c r="D328" s="17" t="s">
        <v>201</v>
      </c>
      <c r="E328" s="11">
        <v>300000</v>
      </c>
      <c r="F328" s="93"/>
      <c r="G328" s="16"/>
    </row>
    <row r="329" spans="1:7" ht="17">
      <c r="A329" s="9">
        <v>324</v>
      </c>
      <c r="B329" s="92"/>
      <c r="C329" s="17">
        <v>3</v>
      </c>
      <c r="D329" s="17" t="s">
        <v>200</v>
      </c>
      <c r="E329" s="11">
        <v>300000</v>
      </c>
      <c r="F329" s="93"/>
      <c r="G329" s="16"/>
    </row>
    <row r="330" spans="1:7" ht="17">
      <c r="A330" s="9">
        <v>325</v>
      </c>
      <c r="B330" s="92"/>
      <c r="C330" s="17">
        <v>3</v>
      </c>
      <c r="D330" s="22" t="s">
        <v>199</v>
      </c>
      <c r="E330" s="11">
        <v>300000</v>
      </c>
      <c r="F330" s="93"/>
      <c r="G330" s="16"/>
    </row>
    <row r="331" spans="1:7" ht="17">
      <c r="A331" s="9">
        <v>326</v>
      </c>
      <c r="B331" s="94" t="s">
        <v>198</v>
      </c>
      <c r="C331" s="17">
        <v>1</v>
      </c>
      <c r="D331" s="17" t="s">
        <v>197</v>
      </c>
      <c r="E331" s="11">
        <v>300000</v>
      </c>
      <c r="F331" s="93">
        <f>E337*16</f>
        <v>4800000</v>
      </c>
      <c r="G331" s="18"/>
    </row>
    <row r="332" spans="1:7" ht="17">
      <c r="A332" s="9">
        <v>327</v>
      </c>
      <c r="B332" s="94"/>
      <c r="C332" s="17">
        <v>1</v>
      </c>
      <c r="D332" s="17" t="s">
        <v>196</v>
      </c>
      <c r="E332" s="11">
        <v>300000</v>
      </c>
      <c r="F332" s="93"/>
      <c r="G332" s="18"/>
    </row>
    <row r="333" spans="1:7" ht="17">
      <c r="A333" s="9">
        <v>328</v>
      </c>
      <c r="B333" s="94"/>
      <c r="C333" s="17">
        <v>1</v>
      </c>
      <c r="D333" s="17" t="s">
        <v>195</v>
      </c>
      <c r="E333" s="11">
        <v>300000</v>
      </c>
      <c r="F333" s="93"/>
      <c r="G333" s="16"/>
    </row>
    <row r="334" spans="1:7" ht="17">
      <c r="A334" s="9">
        <v>329</v>
      </c>
      <c r="B334" s="94"/>
      <c r="C334" s="17">
        <v>1</v>
      </c>
      <c r="D334" s="17" t="s">
        <v>194</v>
      </c>
      <c r="E334" s="11">
        <v>300000</v>
      </c>
      <c r="F334" s="93"/>
      <c r="G334" s="16"/>
    </row>
    <row r="335" spans="1:7" ht="17">
      <c r="A335" s="9">
        <v>330</v>
      </c>
      <c r="B335" s="94"/>
      <c r="C335" s="17">
        <v>1</v>
      </c>
      <c r="D335" s="17" t="s">
        <v>193</v>
      </c>
      <c r="E335" s="11">
        <v>300000</v>
      </c>
      <c r="F335" s="93"/>
      <c r="G335" s="16"/>
    </row>
    <row r="336" spans="1:7" ht="17">
      <c r="A336" s="9">
        <v>331</v>
      </c>
      <c r="B336" s="94"/>
      <c r="C336" s="17">
        <v>1</v>
      </c>
      <c r="D336" s="22" t="s">
        <v>192</v>
      </c>
      <c r="E336" s="11">
        <v>300000</v>
      </c>
      <c r="F336" s="93"/>
      <c r="G336" s="24"/>
    </row>
    <row r="337" spans="1:7" ht="17">
      <c r="A337" s="9">
        <v>332</v>
      </c>
      <c r="B337" s="94"/>
      <c r="C337" s="17">
        <v>1</v>
      </c>
      <c r="D337" s="22" t="s">
        <v>191</v>
      </c>
      <c r="E337" s="11">
        <v>300000</v>
      </c>
      <c r="F337" s="93"/>
      <c r="G337" s="24"/>
    </row>
    <row r="338" spans="1:7" ht="17">
      <c r="A338" s="9">
        <v>333</v>
      </c>
      <c r="B338" s="94"/>
      <c r="C338" s="17">
        <v>1</v>
      </c>
      <c r="D338" s="17" t="s">
        <v>190</v>
      </c>
      <c r="E338" s="11">
        <v>300000</v>
      </c>
      <c r="F338" s="93"/>
      <c r="G338" s="24"/>
    </row>
    <row r="339" spans="1:7" ht="17">
      <c r="A339" s="9">
        <v>334</v>
      </c>
      <c r="B339" s="94"/>
      <c r="C339" s="23">
        <v>2</v>
      </c>
      <c r="D339" s="22" t="s">
        <v>189</v>
      </c>
      <c r="E339" s="11">
        <v>300000</v>
      </c>
      <c r="F339" s="93"/>
      <c r="G339" s="24"/>
    </row>
    <row r="340" spans="1:7" ht="17">
      <c r="A340" s="9">
        <v>335</v>
      </c>
      <c r="B340" s="94"/>
      <c r="C340" s="23">
        <v>2</v>
      </c>
      <c r="D340" s="22" t="s">
        <v>188</v>
      </c>
      <c r="E340" s="11">
        <v>300000</v>
      </c>
      <c r="F340" s="93"/>
      <c r="G340" s="24"/>
    </row>
    <row r="341" spans="1:7" ht="17">
      <c r="A341" s="9">
        <v>336</v>
      </c>
      <c r="B341" s="94"/>
      <c r="C341" s="23">
        <v>2</v>
      </c>
      <c r="D341" s="22" t="s">
        <v>187</v>
      </c>
      <c r="E341" s="11">
        <v>300000</v>
      </c>
      <c r="F341" s="93"/>
      <c r="G341" s="24"/>
    </row>
    <row r="342" spans="1:7" ht="17">
      <c r="A342" s="9">
        <v>337</v>
      </c>
      <c r="B342" s="94"/>
      <c r="C342" s="23">
        <v>3</v>
      </c>
      <c r="D342" s="22" t="s">
        <v>186</v>
      </c>
      <c r="E342" s="11">
        <v>300000</v>
      </c>
      <c r="F342" s="93"/>
      <c r="G342" s="24"/>
    </row>
    <row r="343" spans="1:7" ht="17">
      <c r="A343" s="9">
        <v>338</v>
      </c>
      <c r="B343" s="94"/>
      <c r="C343" s="23">
        <v>3</v>
      </c>
      <c r="D343" s="22" t="s">
        <v>185</v>
      </c>
      <c r="E343" s="11">
        <v>300000</v>
      </c>
      <c r="F343" s="93"/>
      <c r="G343" s="24"/>
    </row>
    <row r="344" spans="1:7" ht="17">
      <c r="A344" s="9">
        <v>339</v>
      </c>
      <c r="B344" s="94"/>
      <c r="C344" s="23">
        <v>3</v>
      </c>
      <c r="D344" s="22" t="s">
        <v>184</v>
      </c>
      <c r="E344" s="11">
        <v>300000</v>
      </c>
      <c r="F344" s="93"/>
      <c r="G344" s="24"/>
    </row>
    <row r="345" spans="1:7" ht="17">
      <c r="A345" s="9">
        <v>340</v>
      </c>
      <c r="B345" s="94"/>
      <c r="C345" s="23">
        <v>3</v>
      </c>
      <c r="D345" s="22" t="s">
        <v>183</v>
      </c>
      <c r="E345" s="11">
        <v>300000</v>
      </c>
      <c r="F345" s="93"/>
      <c r="G345" s="24"/>
    </row>
    <row r="346" spans="1:7" ht="17">
      <c r="A346" s="9">
        <v>341</v>
      </c>
      <c r="B346" s="94"/>
      <c r="C346" s="17">
        <v>3</v>
      </c>
      <c r="D346" s="17" t="s">
        <v>182</v>
      </c>
      <c r="E346" s="11">
        <v>300000</v>
      </c>
      <c r="F346" s="93"/>
      <c r="G346" s="24"/>
    </row>
    <row r="347" spans="1:7" ht="17">
      <c r="A347" s="9">
        <v>342</v>
      </c>
      <c r="B347" s="85" t="s">
        <v>181</v>
      </c>
      <c r="C347" s="17">
        <v>1</v>
      </c>
      <c r="D347" s="17" t="s">
        <v>180</v>
      </c>
      <c r="E347" s="11">
        <v>300000</v>
      </c>
      <c r="F347" s="93">
        <f>E354*33</f>
        <v>9900000</v>
      </c>
      <c r="G347" s="16"/>
    </row>
    <row r="348" spans="1:7" ht="17">
      <c r="A348" s="9">
        <v>343</v>
      </c>
      <c r="B348" s="92"/>
      <c r="C348" s="17">
        <v>1</v>
      </c>
      <c r="D348" s="17" t="s">
        <v>179</v>
      </c>
      <c r="E348" s="11">
        <v>300000</v>
      </c>
      <c r="F348" s="93"/>
      <c r="G348" s="16"/>
    </row>
    <row r="349" spans="1:7" ht="17">
      <c r="A349" s="9">
        <v>344</v>
      </c>
      <c r="B349" s="92"/>
      <c r="C349" s="17">
        <v>1</v>
      </c>
      <c r="D349" s="17" t="s">
        <v>178</v>
      </c>
      <c r="E349" s="11">
        <v>300000</v>
      </c>
      <c r="F349" s="93"/>
      <c r="G349" s="16"/>
    </row>
    <row r="350" spans="1:7" ht="17">
      <c r="A350" s="9">
        <v>345</v>
      </c>
      <c r="B350" s="92"/>
      <c r="C350" s="17">
        <v>1</v>
      </c>
      <c r="D350" s="17" t="s">
        <v>95</v>
      </c>
      <c r="E350" s="11">
        <v>300000</v>
      </c>
      <c r="F350" s="93"/>
      <c r="G350" s="16"/>
    </row>
    <row r="351" spans="1:7" ht="17">
      <c r="A351" s="9">
        <v>346</v>
      </c>
      <c r="B351" s="92"/>
      <c r="C351" s="17">
        <v>1</v>
      </c>
      <c r="D351" s="17" t="s">
        <v>177</v>
      </c>
      <c r="E351" s="11">
        <v>300000</v>
      </c>
      <c r="F351" s="93"/>
      <c r="G351" s="16"/>
    </row>
    <row r="352" spans="1:7" ht="17">
      <c r="A352" s="9">
        <v>347</v>
      </c>
      <c r="B352" s="92"/>
      <c r="C352" s="23">
        <v>1</v>
      </c>
      <c r="D352" s="17" t="s">
        <v>176</v>
      </c>
      <c r="E352" s="11">
        <v>300000</v>
      </c>
      <c r="F352" s="93"/>
      <c r="G352" s="16"/>
    </row>
    <row r="353" spans="1:7" ht="17">
      <c r="A353" s="9">
        <v>348</v>
      </c>
      <c r="B353" s="92"/>
      <c r="C353" s="23">
        <v>1</v>
      </c>
      <c r="D353" s="17" t="s">
        <v>175</v>
      </c>
      <c r="E353" s="11">
        <v>300000</v>
      </c>
      <c r="F353" s="93"/>
      <c r="G353" s="16"/>
    </row>
    <row r="354" spans="1:7" ht="17">
      <c r="A354" s="9">
        <v>349</v>
      </c>
      <c r="B354" s="92"/>
      <c r="C354" s="23">
        <v>1</v>
      </c>
      <c r="D354" s="17" t="s">
        <v>174</v>
      </c>
      <c r="E354" s="11">
        <v>300000</v>
      </c>
      <c r="F354" s="93"/>
      <c r="G354" s="16"/>
    </row>
    <row r="355" spans="1:7" ht="17">
      <c r="A355" s="9">
        <v>350</v>
      </c>
      <c r="B355" s="92"/>
      <c r="C355" s="23">
        <v>1</v>
      </c>
      <c r="D355" s="22" t="s">
        <v>173</v>
      </c>
      <c r="E355" s="11">
        <v>300000</v>
      </c>
      <c r="F355" s="93"/>
      <c r="G355" s="21"/>
    </row>
    <row r="356" spans="1:7" ht="17">
      <c r="A356" s="9">
        <v>351</v>
      </c>
      <c r="B356" s="92"/>
      <c r="C356" s="23">
        <v>1</v>
      </c>
      <c r="D356" s="22" t="s">
        <v>172</v>
      </c>
      <c r="E356" s="11">
        <v>300000</v>
      </c>
      <c r="F356" s="93"/>
      <c r="G356" s="21"/>
    </row>
    <row r="357" spans="1:7" ht="17">
      <c r="A357" s="9">
        <v>352</v>
      </c>
      <c r="B357" s="92"/>
      <c r="C357" s="23">
        <v>2</v>
      </c>
      <c r="D357" s="22" t="s">
        <v>171</v>
      </c>
      <c r="E357" s="11">
        <v>300000</v>
      </c>
      <c r="F357" s="93"/>
      <c r="G357" s="21"/>
    </row>
    <row r="358" spans="1:7" ht="17">
      <c r="A358" s="9">
        <v>353</v>
      </c>
      <c r="B358" s="92"/>
      <c r="C358" s="23">
        <v>2</v>
      </c>
      <c r="D358" s="22" t="s">
        <v>170</v>
      </c>
      <c r="E358" s="11">
        <v>300000</v>
      </c>
      <c r="F358" s="93"/>
      <c r="G358" s="21"/>
    </row>
    <row r="359" spans="1:7" ht="17">
      <c r="A359" s="9">
        <v>354</v>
      </c>
      <c r="B359" s="92"/>
      <c r="C359" s="23">
        <v>2</v>
      </c>
      <c r="D359" s="22" t="s">
        <v>169</v>
      </c>
      <c r="E359" s="11">
        <v>300000</v>
      </c>
      <c r="F359" s="93"/>
      <c r="G359" s="21"/>
    </row>
    <row r="360" spans="1:7" ht="17">
      <c r="A360" s="9">
        <v>355</v>
      </c>
      <c r="B360" s="92"/>
      <c r="C360" s="23">
        <v>2</v>
      </c>
      <c r="D360" s="22" t="s">
        <v>168</v>
      </c>
      <c r="E360" s="11">
        <v>300000</v>
      </c>
      <c r="F360" s="93"/>
      <c r="G360" s="21"/>
    </row>
    <row r="361" spans="1:7" ht="17">
      <c r="A361" s="9">
        <v>356</v>
      </c>
      <c r="B361" s="92"/>
      <c r="C361" s="23">
        <v>2</v>
      </c>
      <c r="D361" s="22" t="s">
        <v>167</v>
      </c>
      <c r="E361" s="11">
        <v>300000</v>
      </c>
      <c r="F361" s="93"/>
      <c r="G361" s="21"/>
    </row>
    <row r="362" spans="1:7" ht="17">
      <c r="A362" s="9">
        <v>357</v>
      </c>
      <c r="B362" s="92"/>
      <c r="C362" s="23">
        <v>2</v>
      </c>
      <c r="D362" s="22" t="s">
        <v>166</v>
      </c>
      <c r="E362" s="11">
        <v>300000</v>
      </c>
      <c r="F362" s="93"/>
      <c r="G362" s="21"/>
    </row>
    <row r="363" spans="1:7" ht="17">
      <c r="A363" s="9">
        <v>358</v>
      </c>
      <c r="B363" s="92"/>
      <c r="C363" s="23">
        <v>2</v>
      </c>
      <c r="D363" s="22" t="s">
        <v>165</v>
      </c>
      <c r="E363" s="11">
        <v>300000</v>
      </c>
      <c r="F363" s="93"/>
      <c r="G363" s="21"/>
    </row>
    <row r="364" spans="1:7" ht="17">
      <c r="A364" s="9">
        <v>359</v>
      </c>
      <c r="B364" s="92"/>
      <c r="C364" s="23">
        <v>2</v>
      </c>
      <c r="D364" s="22" t="s">
        <v>164</v>
      </c>
      <c r="E364" s="11">
        <v>300000</v>
      </c>
      <c r="F364" s="93"/>
      <c r="G364" s="21"/>
    </row>
    <row r="365" spans="1:7" ht="17">
      <c r="A365" s="9">
        <v>360</v>
      </c>
      <c r="B365" s="92"/>
      <c r="C365" s="23">
        <v>2</v>
      </c>
      <c r="D365" s="22" t="s">
        <v>163</v>
      </c>
      <c r="E365" s="11">
        <v>300000</v>
      </c>
      <c r="F365" s="93"/>
      <c r="G365" s="21"/>
    </row>
    <row r="366" spans="1:7" ht="17">
      <c r="A366" s="9">
        <v>361</v>
      </c>
      <c r="B366" s="92"/>
      <c r="C366" s="23">
        <v>3</v>
      </c>
      <c r="D366" s="22" t="s">
        <v>162</v>
      </c>
      <c r="E366" s="11">
        <v>300000</v>
      </c>
      <c r="F366" s="93"/>
      <c r="G366" s="21"/>
    </row>
    <row r="367" spans="1:7" ht="17">
      <c r="A367" s="9">
        <v>362</v>
      </c>
      <c r="B367" s="92"/>
      <c r="C367" s="23">
        <v>3</v>
      </c>
      <c r="D367" s="22" t="s">
        <v>161</v>
      </c>
      <c r="E367" s="11">
        <v>300000</v>
      </c>
      <c r="F367" s="93"/>
      <c r="G367" s="21"/>
    </row>
    <row r="368" spans="1:7" ht="17">
      <c r="A368" s="9">
        <v>363</v>
      </c>
      <c r="B368" s="92"/>
      <c r="C368" s="23">
        <v>3</v>
      </c>
      <c r="D368" s="22" t="s">
        <v>160</v>
      </c>
      <c r="E368" s="11">
        <v>300000</v>
      </c>
      <c r="F368" s="93"/>
      <c r="G368" s="21"/>
    </row>
    <row r="369" spans="1:7" ht="17">
      <c r="A369" s="9">
        <v>364</v>
      </c>
      <c r="B369" s="92"/>
      <c r="C369" s="23">
        <v>3</v>
      </c>
      <c r="D369" s="22" t="s">
        <v>159</v>
      </c>
      <c r="E369" s="11">
        <v>300000</v>
      </c>
      <c r="F369" s="93"/>
      <c r="G369" s="21"/>
    </row>
    <row r="370" spans="1:7" ht="17">
      <c r="A370" s="9">
        <v>365</v>
      </c>
      <c r="B370" s="92"/>
      <c r="C370" s="23">
        <v>3</v>
      </c>
      <c r="D370" s="22" t="s">
        <v>158</v>
      </c>
      <c r="E370" s="11">
        <v>300000</v>
      </c>
      <c r="F370" s="93"/>
      <c r="G370" s="21"/>
    </row>
    <row r="371" spans="1:7" ht="17">
      <c r="A371" s="9">
        <v>366</v>
      </c>
      <c r="B371" s="92"/>
      <c r="C371" s="23">
        <v>3</v>
      </c>
      <c r="D371" s="22" t="s">
        <v>157</v>
      </c>
      <c r="E371" s="11">
        <v>300000</v>
      </c>
      <c r="F371" s="93"/>
      <c r="G371" s="21"/>
    </row>
    <row r="372" spans="1:7" ht="17">
      <c r="A372" s="9">
        <v>367</v>
      </c>
      <c r="B372" s="92"/>
      <c r="C372" s="23">
        <v>3</v>
      </c>
      <c r="D372" s="22" t="s">
        <v>156</v>
      </c>
      <c r="E372" s="11">
        <v>300000</v>
      </c>
      <c r="F372" s="93"/>
      <c r="G372" s="21"/>
    </row>
    <row r="373" spans="1:7" ht="17">
      <c r="A373" s="9">
        <v>368</v>
      </c>
      <c r="B373" s="92"/>
      <c r="C373" s="23">
        <v>3</v>
      </c>
      <c r="D373" s="22" t="s">
        <v>155</v>
      </c>
      <c r="E373" s="11">
        <v>300000</v>
      </c>
      <c r="F373" s="93"/>
      <c r="G373" s="21"/>
    </row>
    <row r="374" spans="1:7" ht="17">
      <c r="A374" s="9">
        <v>369</v>
      </c>
      <c r="B374" s="92"/>
      <c r="C374" s="23">
        <v>3</v>
      </c>
      <c r="D374" s="22" t="s">
        <v>154</v>
      </c>
      <c r="E374" s="11">
        <v>300000</v>
      </c>
      <c r="F374" s="93"/>
      <c r="G374" s="21"/>
    </row>
    <row r="375" spans="1:7" ht="17">
      <c r="A375" s="9">
        <v>370</v>
      </c>
      <c r="B375" s="92"/>
      <c r="C375" s="23">
        <v>3</v>
      </c>
      <c r="D375" s="22" t="s">
        <v>153</v>
      </c>
      <c r="E375" s="11">
        <v>300000</v>
      </c>
      <c r="F375" s="93"/>
      <c r="G375" s="21"/>
    </row>
    <row r="376" spans="1:7" ht="17">
      <c r="A376" s="9">
        <v>371</v>
      </c>
      <c r="B376" s="92"/>
      <c r="C376" s="23">
        <v>3</v>
      </c>
      <c r="D376" s="22" t="s">
        <v>152</v>
      </c>
      <c r="E376" s="11">
        <v>300000</v>
      </c>
      <c r="F376" s="93"/>
      <c r="G376" s="21"/>
    </row>
    <row r="377" spans="1:7" ht="17">
      <c r="A377" s="9">
        <v>372</v>
      </c>
      <c r="B377" s="92"/>
      <c r="C377" s="23">
        <v>3</v>
      </c>
      <c r="D377" s="22" t="s">
        <v>151</v>
      </c>
      <c r="E377" s="11">
        <v>300000</v>
      </c>
      <c r="F377" s="93"/>
      <c r="G377" s="21"/>
    </row>
    <row r="378" spans="1:7" ht="17">
      <c r="A378" s="9">
        <v>373</v>
      </c>
      <c r="B378" s="92"/>
      <c r="C378" s="23">
        <v>3</v>
      </c>
      <c r="D378" s="22" t="s">
        <v>150</v>
      </c>
      <c r="E378" s="11">
        <v>300000</v>
      </c>
      <c r="F378" s="93"/>
      <c r="G378" s="21"/>
    </row>
    <row r="379" spans="1:7" ht="17">
      <c r="A379" s="9">
        <v>374</v>
      </c>
      <c r="B379" s="92"/>
      <c r="C379" s="23">
        <v>3</v>
      </c>
      <c r="D379" s="22" t="s">
        <v>149</v>
      </c>
      <c r="E379" s="11">
        <v>300000</v>
      </c>
      <c r="F379" s="93"/>
      <c r="G379" s="21"/>
    </row>
    <row r="380" spans="1:7" ht="17" customHeight="1">
      <c r="A380" s="9">
        <v>375</v>
      </c>
      <c r="B380" s="94" t="s">
        <v>148</v>
      </c>
      <c r="C380" s="17">
        <v>1</v>
      </c>
      <c r="D380" s="17" t="s">
        <v>147</v>
      </c>
      <c r="E380" s="11">
        <v>300000</v>
      </c>
      <c r="F380" s="93">
        <f>E391*32</f>
        <v>9600000</v>
      </c>
      <c r="G380" s="16"/>
    </row>
    <row r="381" spans="1:7" ht="17">
      <c r="A381" s="9">
        <v>376</v>
      </c>
      <c r="B381" s="94"/>
      <c r="C381" s="17">
        <v>1</v>
      </c>
      <c r="D381" s="17" t="s">
        <v>146</v>
      </c>
      <c r="E381" s="11">
        <v>300000</v>
      </c>
      <c r="F381" s="93"/>
      <c r="G381" s="16"/>
    </row>
    <row r="382" spans="1:7" ht="17">
      <c r="A382" s="9">
        <v>377</v>
      </c>
      <c r="B382" s="94"/>
      <c r="C382" s="17">
        <v>1</v>
      </c>
      <c r="D382" s="17" t="s">
        <v>145</v>
      </c>
      <c r="E382" s="11">
        <v>300000</v>
      </c>
      <c r="F382" s="93"/>
      <c r="G382" s="16"/>
    </row>
    <row r="383" spans="1:7" ht="16.75" customHeight="1">
      <c r="A383" s="9">
        <v>378</v>
      </c>
      <c r="B383" s="94"/>
      <c r="C383" s="17">
        <v>1</v>
      </c>
      <c r="D383" s="17" t="s">
        <v>144</v>
      </c>
      <c r="E383" s="11">
        <v>300000</v>
      </c>
      <c r="F383" s="93"/>
      <c r="G383" s="16"/>
    </row>
    <row r="384" spans="1:7" ht="17">
      <c r="A384" s="9">
        <v>379</v>
      </c>
      <c r="B384" s="94"/>
      <c r="C384" s="17">
        <v>1</v>
      </c>
      <c r="D384" s="17" t="s">
        <v>143</v>
      </c>
      <c r="E384" s="11">
        <v>300000</v>
      </c>
      <c r="F384" s="93"/>
      <c r="G384" s="16"/>
    </row>
    <row r="385" spans="1:7" ht="17">
      <c r="A385" s="9">
        <v>380</v>
      </c>
      <c r="B385" s="94"/>
      <c r="C385" s="17">
        <v>1</v>
      </c>
      <c r="D385" s="17" t="s">
        <v>142</v>
      </c>
      <c r="E385" s="11">
        <v>300000</v>
      </c>
      <c r="F385" s="93"/>
      <c r="G385" s="16"/>
    </row>
    <row r="386" spans="1:7" ht="17">
      <c r="A386" s="9">
        <v>381</v>
      </c>
      <c r="B386" s="94"/>
      <c r="C386" s="17">
        <v>1</v>
      </c>
      <c r="D386" s="17" t="s">
        <v>141</v>
      </c>
      <c r="E386" s="11">
        <v>300000</v>
      </c>
      <c r="F386" s="93"/>
      <c r="G386" s="18"/>
    </row>
    <row r="387" spans="1:7" ht="17">
      <c r="A387" s="9">
        <v>382</v>
      </c>
      <c r="B387" s="94"/>
      <c r="C387" s="17">
        <v>1</v>
      </c>
      <c r="D387" s="17" t="s">
        <v>140</v>
      </c>
      <c r="E387" s="11">
        <v>300000</v>
      </c>
      <c r="F387" s="93"/>
      <c r="G387" s="18"/>
    </row>
    <row r="388" spans="1:7" ht="17">
      <c r="A388" s="9">
        <v>383</v>
      </c>
      <c r="B388" s="94"/>
      <c r="C388" s="17">
        <v>1</v>
      </c>
      <c r="D388" s="17" t="s">
        <v>139</v>
      </c>
      <c r="E388" s="11">
        <v>300000</v>
      </c>
      <c r="F388" s="93"/>
      <c r="G388" s="16"/>
    </row>
    <row r="389" spans="1:7" ht="17">
      <c r="A389" s="9">
        <v>384</v>
      </c>
      <c r="B389" s="94"/>
      <c r="C389" s="17">
        <v>1</v>
      </c>
      <c r="D389" s="17" t="s">
        <v>138</v>
      </c>
      <c r="E389" s="11">
        <v>300000</v>
      </c>
      <c r="F389" s="93"/>
      <c r="G389" s="18"/>
    </row>
    <row r="390" spans="1:7" ht="17">
      <c r="A390" s="9">
        <v>385</v>
      </c>
      <c r="B390" s="94"/>
      <c r="C390" s="17">
        <v>1</v>
      </c>
      <c r="D390" s="17" t="s">
        <v>137</v>
      </c>
      <c r="E390" s="11">
        <v>300000</v>
      </c>
      <c r="F390" s="93"/>
      <c r="G390" s="18"/>
    </row>
    <row r="391" spans="1:7" ht="21" customHeight="1">
      <c r="A391" s="9">
        <v>386</v>
      </c>
      <c r="B391" s="94"/>
      <c r="C391" s="17">
        <v>1</v>
      </c>
      <c r="D391" s="17" t="s">
        <v>136</v>
      </c>
      <c r="E391" s="11">
        <v>300000</v>
      </c>
      <c r="F391" s="93"/>
      <c r="G391" s="18"/>
    </row>
    <row r="392" spans="1:7" ht="17">
      <c r="A392" s="9">
        <v>387</v>
      </c>
      <c r="B392" s="94"/>
      <c r="C392" s="17">
        <v>2</v>
      </c>
      <c r="D392" s="20" t="s">
        <v>135</v>
      </c>
      <c r="E392" s="11">
        <v>300000</v>
      </c>
      <c r="F392" s="93"/>
      <c r="G392" s="16"/>
    </row>
    <row r="393" spans="1:7" ht="17">
      <c r="A393" s="9">
        <v>388</v>
      </c>
      <c r="B393" s="94"/>
      <c r="C393" s="17">
        <v>2</v>
      </c>
      <c r="D393" s="20" t="s">
        <v>134</v>
      </c>
      <c r="E393" s="11">
        <v>300000</v>
      </c>
      <c r="F393" s="93"/>
      <c r="G393" s="16"/>
    </row>
    <row r="394" spans="1:7" ht="17">
      <c r="A394" s="9">
        <v>389</v>
      </c>
      <c r="B394" s="94"/>
      <c r="C394" s="17">
        <v>2</v>
      </c>
      <c r="D394" s="20" t="s">
        <v>73</v>
      </c>
      <c r="E394" s="11">
        <v>300000</v>
      </c>
      <c r="F394" s="93"/>
      <c r="G394" s="16"/>
    </row>
    <row r="395" spans="1:7" ht="17">
      <c r="A395" s="9">
        <v>390</v>
      </c>
      <c r="B395" s="94"/>
      <c r="C395" s="17">
        <v>2</v>
      </c>
      <c r="D395" s="20" t="s">
        <v>69</v>
      </c>
      <c r="E395" s="11">
        <v>300000</v>
      </c>
      <c r="F395" s="93"/>
      <c r="G395" s="16"/>
    </row>
    <row r="396" spans="1:7" ht="17">
      <c r="A396" s="9">
        <v>391</v>
      </c>
      <c r="B396" s="94"/>
      <c r="C396" s="17">
        <v>2</v>
      </c>
      <c r="D396" s="20" t="s">
        <v>68</v>
      </c>
      <c r="E396" s="11">
        <v>300000</v>
      </c>
      <c r="F396" s="93"/>
      <c r="G396" s="16"/>
    </row>
    <row r="397" spans="1:7" ht="17">
      <c r="A397" s="9">
        <v>392</v>
      </c>
      <c r="B397" s="94"/>
      <c r="C397" s="17">
        <v>2</v>
      </c>
      <c r="D397" s="20" t="s">
        <v>63</v>
      </c>
      <c r="E397" s="11">
        <v>300000</v>
      </c>
      <c r="F397" s="93"/>
      <c r="G397" s="16"/>
    </row>
    <row r="398" spans="1:7" ht="17">
      <c r="A398" s="9">
        <v>393</v>
      </c>
      <c r="B398" s="94"/>
      <c r="C398" s="17">
        <v>2</v>
      </c>
      <c r="D398" s="20" t="s">
        <v>75</v>
      </c>
      <c r="E398" s="11">
        <v>300000</v>
      </c>
      <c r="F398" s="93"/>
      <c r="G398" s="16"/>
    </row>
    <row r="399" spans="1:7" ht="17">
      <c r="A399" s="9">
        <v>394</v>
      </c>
      <c r="B399" s="94"/>
      <c r="C399" s="17">
        <v>2</v>
      </c>
      <c r="D399" s="20" t="s">
        <v>65</v>
      </c>
      <c r="E399" s="11">
        <v>300000</v>
      </c>
      <c r="F399" s="93"/>
      <c r="G399" s="16"/>
    </row>
    <row r="400" spans="1:7" ht="17">
      <c r="A400" s="9">
        <v>395</v>
      </c>
      <c r="B400" s="94"/>
      <c r="C400" s="17">
        <v>2</v>
      </c>
      <c r="D400" s="20" t="s">
        <v>64</v>
      </c>
      <c r="E400" s="11">
        <v>300000</v>
      </c>
      <c r="F400" s="93"/>
      <c r="G400" s="16"/>
    </row>
    <row r="401" spans="1:7" ht="16.75" customHeight="1">
      <c r="A401" s="9">
        <v>396</v>
      </c>
      <c r="B401" s="94"/>
      <c r="C401" s="17">
        <v>2</v>
      </c>
      <c r="D401" s="20" t="s">
        <v>67</v>
      </c>
      <c r="E401" s="11">
        <v>300000</v>
      </c>
      <c r="F401" s="93"/>
      <c r="G401" s="16"/>
    </row>
    <row r="402" spans="1:7" ht="17">
      <c r="A402" s="9">
        <v>397</v>
      </c>
      <c r="B402" s="94"/>
      <c r="C402" s="17">
        <v>2</v>
      </c>
      <c r="D402" s="20" t="s">
        <v>66</v>
      </c>
      <c r="E402" s="11">
        <v>300000</v>
      </c>
      <c r="F402" s="93"/>
      <c r="G402" s="16"/>
    </row>
    <row r="403" spans="1:7" ht="17">
      <c r="A403" s="9">
        <v>398</v>
      </c>
      <c r="B403" s="94"/>
      <c r="C403" s="17">
        <v>2</v>
      </c>
      <c r="D403" s="20" t="s">
        <v>78</v>
      </c>
      <c r="E403" s="11">
        <v>300000</v>
      </c>
      <c r="F403" s="93"/>
      <c r="G403" s="16"/>
    </row>
    <row r="404" spans="1:7" ht="17">
      <c r="A404" s="9">
        <v>399</v>
      </c>
      <c r="B404" s="94"/>
      <c r="C404" s="17">
        <v>3</v>
      </c>
      <c r="D404" s="19" t="s">
        <v>72</v>
      </c>
      <c r="E404" s="11">
        <v>300000</v>
      </c>
      <c r="F404" s="93"/>
      <c r="G404" s="18"/>
    </row>
    <row r="405" spans="1:7" ht="17">
      <c r="A405" s="9">
        <v>400</v>
      </c>
      <c r="B405" s="94"/>
      <c r="C405" s="17">
        <v>3</v>
      </c>
      <c r="D405" s="19" t="s">
        <v>71</v>
      </c>
      <c r="E405" s="11">
        <v>300000</v>
      </c>
      <c r="F405" s="93"/>
      <c r="G405" s="18"/>
    </row>
    <row r="406" spans="1:7" ht="17">
      <c r="A406" s="9">
        <v>401</v>
      </c>
      <c r="B406" s="94"/>
      <c r="C406" s="17">
        <v>3</v>
      </c>
      <c r="D406" s="19" t="s">
        <v>76</v>
      </c>
      <c r="E406" s="11">
        <v>300000</v>
      </c>
      <c r="F406" s="93"/>
      <c r="G406" s="16"/>
    </row>
    <row r="407" spans="1:7" ht="18.5" customHeight="1">
      <c r="A407" s="9">
        <v>402</v>
      </c>
      <c r="B407" s="94"/>
      <c r="C407" s="17">
        <v>3</v>
      </c>
      <c r="D407" s="19" t="s">
        <v>70</v>
      </c>
      <c r="E407" s="11">
        <v>300000</v>
      </c>
      <c r="F407" s="93"/>
      <c r="G407" s="18"/>
    </row>
    <row r="408" spans="1:7" ht="17">
      <c r="A408" s="9">
        <v>403</v>
      </c>
      <c r="B408" s="94"/>
      <c r="C408" s="17">
        <v>3</v>
      </c>
      <c r="D408" s="17" t="s">
        <v>133</v>
      </c>
      <c r="E408" s="11">
        <v>300000</v>
      </c>
      <c r="F408" s="93"/>
      <c r="G408" s="18"/>
    </row>
    <row r="409" spans="1:7" ht="17">
      <c r="A409" s="9">
        <v>404</v>
      </c>
      <c r="B409" s="94"/>
      <c r="C409" s="17">
        <v>3</v>
      </c>
      <c r="D409" s="17" t="s">
        <v>132</v>
      </c>
      <c r="E409" s="11">
        <v>300000</v>
      </c>
      <c r="F409" s="93"/>
      <c r="G409" s="16"/>
    </row>
    <row r="410" spans="1:7" ht="17">
      <c r="A410" s="9">
        <v>405</v>
      </c>
      <c r="B410" s="94"/>
      <c r="C410" s="17">
        <v>3</v>
      </c>
      <c r="D410" s="17" t="s">
        <v>131</v>
      </c>
      <c r="E410" s="11">
        <v>300000</v>
      </c>
      <c r="F410" s="93"/>
      <c r="G410" s="16"/>
    </row>
    <row r="411" spans="1:7" ht="17" customHeight="1">
      <c r="A411" s="9">
        <v>406</v>
      </c>
      <c r="B411" s="94"/>
      <c r="C411" s="17">
        <v>3</v>
      </c>
      <c r="D411" s="17" t="s">
        <v>130</v>
      </c>
      <c r="E411" s="11">
        <v>300000</v>
      </c>
      <c r="F411" s="93"/>
      <c r="G411" s="16"/>
    </row>
    <row r="412" spans="1:7" ht="17" customHeight="1">
      <c r="A412" s="9">
        <v>407</v>
      </c>
      <c r="B412" s="85" t="s">
        <v>129</v>
      </c>
      <c r="C412" s="17">
        <v>1</v>
      </c>
      <c r="D412" s="17" t="s">
        <v>128</v>
      </c>
      <c r="E412" s="11">
        <v>300000</v>
      </c>
      <c r="F412" s="93">
        <v>900000</v>
      </c>
      <c r="G412" s="16"/>
    </row>
    <row r="413" spans="1:7" ht="17">
      <c r="A413" s="9">
        <v>408</v>
      </c>
      <c r="B413" s="85"/>
      <c r="C413" s="17">
        <v>1</v>
      </c>
      <c r="D413" s="17" t="s">
        <v>127</v>
      </c>
      <c r="E413" s="11">
        <v>300000</v>
      </c>
      <c r="F413" s="93"/>
      <c r="G413" s="16"/>
    </row>
    <row r="414" spans="1:7" ht="17">
      <c r="A414" s="9">
        <v>409</v>
      </c>
      <c r="B414" s="85"/>
      <c r="C414" s="17">
        <v>2</v>
      </c>
      <c r="D414" s="17" t="s">
        <v>126</v>
      </c>
      <c r="E414" s="11">
        <v>300000</v>
      </c>
      <c r="F414" s="93"/>
      <c r="G414" s="16"/>
    </row>
    <row r="415" spans="1:7" ht="17">
      <c r="A415" s="9">
        <v>410</v>
      </c>
      <c r="B415" s="85" t="s">
        <v>125</v>
      </c>
      <c r="C415" s="12">
        <v>1</v>
      </c>
      <c r="D415" s="12" t="s">
        <v>124</v>
      </c>
      <c r="E415" s="11">
        <v>300000</v>
      </c>
      <c r="F415" s="87">
        <f>E420*21</f>
        <v>6300000</v>
      </c>
      <c r="G415" s="15"/>
    </row>
    <row r="416" spans="1:7" ht="17">
      <c r="A416" s="9">
        <v>411</v>
      </c>
      <c r="B416" s="85"/>
      <c r="C416" s="12">
        <v>1</v>
      </c>
      <c r="D416" s="12" t="s">
        <v>123</v>
      </c>
      <c r="E416" s="11">
        <v>300000</v>
      </c>
      <c r="F416" s="87"/>
      <c r="G416" s="10"/>
    </row>
    <row r="417" spans="1:7" ht="17">
      <c r="A417" s="9">
        <v>412</v>
      </c>
      <c r="B417" s="85"/>
      <c r="C417" s="12">
        <v>1</v>
      </c>
      <c r="D417" s="12" t="s">
        <v>122</v>
      </c>
      <c r="E417" s="11">
        <v>300000</v>
      </c>
      <c r="F417" s="87"/>
      <c r="G417" s="15"/>
    </row>
    <row r="418" spans="1:7" ht="17">
      <c r="A418" s="9">
        <v>413</v>
      </c>
      <c r="B418" s="85"/>
      <c r="C418" s="12">
        <v>1</v>
      </c>
      <c r="D418" s="12" t="s">
        <v>121</v>
      </c>
      <c r="E418" s="11">
        <v>300000</v>
      </c>
      <c r="F418" s="87"/>
      <c r="G418" s="15"/>
    </row>
    <row r="419" spans="1:7" ht="17">
      <c r="A419" s="9">
        <v>414</v>
      </c>
      <c r="B419" s="85"/>
      <c r="C419" s="12">
        <v>1</v>
      </c>
      <c r="D419" s="12" t="s">
        <v>120</v>
      </c>
      <c r="E419" s="11">
        <v>300000</v>
      </c>
      <c r="F419" s="87"/>
      <c r="G419" s="10"/>
    </row>
    <row r="420" spans="1:7" ht="17">
      <c r="A420" s="9">
        <v>415</v>
      </c>
      <c r="B420" s="85"/>
      <c r="C420" s="12">
        <v>2</v>
      </c>
      <c r="D420" s="12" t="s">
        <v>119</v>
      </c>
      <c r="E420" s="11">
        <v>300000</v>
      </c>
      <c r="F420" s="87"/>
      <c r="G420" s="10"/>
    </row>
    <row r="421" spans="1:7" ht="17">
      <c r="A421" s="9">
        <v>416</v>
      </c>
      <c r="B421" s="85"/>
      <c r="C421" s="12">
        <v>2</v>
      </c>
      <c r="D421" s="12" t="s">
        <v>118</v>
      </c>
      <c r="E421" s="11">
        <v>300000</v>
      </c>
      <c r="F421" s="87"/>
      <c r="G421" s="15"/>
    </row>
    <row r="422" spans="1:7" ht="17">
      <c r="A422" s="9">
        <v>417</v>
      </c>
      <c r="B422" s="85"/>
      <c r="C422" s="12">
        <v>2</v>
      </c>
      <c r="D422" s="12" t="s">
        <v>117</v>
      </c>
      <c r="E422" s="11">
        <v>300000</v>
      </c>
      <c r="F422" s="87"/>
      <c r="G422" s="15"/>
    </row>
    <row r="423" spans="1:7" ht="17">
      <c r="A423" s="9">
        <v>418</v>
      </c>
      <c r="B423" s="85"/>
      <c r="C423" s="12">
        <v>2</v>
      </c>
      <c r="D423" s="12" t="s">
        <v>116</v>
      </c>
      <c r="E423" s="11">
        <v>300000</v>
      </c>
      <c r="F423" s="87"/>
      <c r="G423" s="15"/>
    </row>
    <row r="424" spans="1:7" ht="17">
      <c r="A424" s="9">
        <v>419</v>
      </c>
      <c r="B424" s="85"/>
      <c r="C424" s="12">
        <v>2</v>
      </c>
      <c r="D424" s="12" t="s">
        <v>115</v>
      </c>
      <c r="E424" s="11">
        <v>300000</v>
      </c>
      <c r="F424" s="87"/>
      <c r="G424" s="15"/>
    </row>
    <row r="425" spans="1:7" ht="17">
      <c r="A425" s="9">
        <v>420</v>
      </c>
      <c r="B425" s="85"/>
      <c r="C425" s="12">
        <v>2</v>
      </c>
      <c r="D425" s="12" t="s">
        <v>114</v>
      </c>
      <c r="E425" s="11">
        <v>300000</v>
      </c>
      <c r="F425" s="87"/>
      <c r="G425" s="10"/>
    </row>
    <row r="426" spans="1:7" ht="17">
      <c r="A426" s="9">
        <v>421</v>
      </c>
      <c r="B426" s="85"/>
      <c r="C426" s="12">
        <v>2</v>
      </c>
      <c r="D426" s="12" t="s">
        <v>113</v>
      </c>
      <c r="E426" s="11">
        <v>300000</v>
      </c>
      <c r="F426" s="87"/>
      <c r="G426" s="10"/>
    </row>
    <row r="427" spans="1:7" ht="17">
      <c r="A427" s="9">
        <v>422</v>
      </c>
      <c r="B427" s="85"/>
      <c r="C427" s="14">
        <v>2</v>
      </c>
      <c r="D427" s="14" t="s">
        <v>112</v>
      </c>
      <c r="E427" s="11">
        <v>300000</v>
      </c>
      <c r="F427" s="87"/>
      <c r="G427" s="13"/>
    </row>
    <row r="428" spans="1:7" ht="17">
      <c r="A428" s="9">
        <v>423</v>
      </c>
      <c r="B428" s="85"/>
      <c r="C428" s="12">
        <v>2</v>
      </c>
      <c r="D428" s="12" t="s">
        <v>111</v>
      </c>
      <c r="E428" s="11">
        <v>300000</v>
      </c>
      <c r="F428" s="87"/>
      <c r="G428" s="10"/>
    </row>
    <row r="429" spans="1:7" ht="17">
      <c r="A429" s="9">
        <v>424</v>
      </c>
      <c r="B429" s="85"/>
      <c r="C429" s="12">
        <v>2</v>
      </c>
      <c r="D429" s="12" t="s">
        <v>110</v>
      </c>
      <c r="E429" s="11">
        <v>300000</v>
      </c>
      <c r="F429" s="87"/>
      <c r="G429" s="10"/>
    </row>
    <row r="430" spans="1:7" ht="17">
      <c r="A430" s="9">
        <v>425</v>
      </c>
      <c r="B430" s="85"/>
      <c r="C430" s="12">
        <v>3</v>
      </c>
      <c r="D430" s="12" t="s">
        <v>20</v>
      </c>
      <c r="E430" s="11">
        <v>300000</v>
      </c>
      <c r="F430" s="87"/>
      <c r="G430" s="13"/>
    </row>
    <row r="431" spans="1:7" ht="16.75" customHeight="1">
      <c r="A431" s="9">
        <v>426</v>
      </c>
      <c r="B431" s="85"/>
      <c r="C431" s="12">
        <v>3</v>
      </c>
      <c r="D431" s="12" t="s">
        <v>109</v>
      </c>
      <c r="E431" s="11">
        <v>300000</v>
      </c>
      <c r="F431" s="87"/>
      <c r="G431" s="10"/>
    </row>
    <row r="432" spans="1:7" ht="17">
      <c r="A432" s="9">
        <v>427</v>
      </c>
      <c r="B432" s="85"/>
      <c r="C432" s="12">
        <v>3</v>
      </c>
      <c r="D432" s="12" t="s">
        <v>108</v>
      </c>
      <c r="E432" s="11">
        <v>300000</v>
      </c>
      <c r="F432" s="87"/>
      <c r="G432" s="10"/>
    </row>
    <row r="433" spans="1:7" ht="17">
      <c r="A433" s="9">
        <v>428</v>
      </c>
      <c r="B433" s="85"/>
      <c r="C433" s="12">
        <v>3</v>
      </c>
      <c r="D433" s="12" t="s">
        <v>107</v>
      </c>
      <c r="E433" s="11">
        <v>300000</v>
      </c>
      <c r="F433" s="87"/>
      <c r="G433" s="10"/>
    </row>
    <row r="434" spans="1:7" ht="17">
      <c r="A434" s="9">
        <v>429</v>
      </c>
      <c r="B434" s="85"/>
      <c r="C434" s="12">
        <v>3</v>
      </c>
      <c r="D434" s="12" t="s">
        <v>106</v>
      </c>
      <c r="E434" s="11">
        <v>300000</v>
      </c>
      <c r="F434" s="87"/>
      <c r="G434" s="10"/>
    </row>
    <row r="435" spans="1:7" ht="17.5" thickBot="1">
      <c r="A435" s="9">
        <v>430</v>
      </c>
      <c r="B435" s="86"/>
      <c r="C435" s="8">
        <v>3</v>
      </c>
      <c r="D435" s="8" t="s">
        <v>105</v>
      </c>
      <c r="E435" s="7">
        <v>300000</v>
      </c>
      <c r="F435" s="88"/>
      <c r="G435" s="6"/>
    </row>
    <row r="436" spans="1:7" ht="35.5" customHeight="1" thickBot="1">
      <c r="A436" s="89" t="s">
        <v>104</v>
      </c>
      <c r="B436" s="90"/>
      <c r="C436" s="90"/>
      <c r="D436" s="90"/>
      <c r="E436" s="91"/>
      <c r="F436" s="5">
        <f>SUM(F6:F435)</f>
        <v>104400000</v>
      </c>
      <c r="G436" s="4"/>
    </row>
    <row r="448" spans="1:7" ht="16.5" customHeight="1"/>
    <row r="449" ht="16.5" customHeight="1"/>
    <row r="450" ht="16.5" customHeight="1"/>
    <row r="451" ht="16.5" customHeight="1"/>
    <row r="452" ht="16.5" customHeight="1"/>
    <row r="453" ht="16.5" customHeight="1"/>
    <row r="480" ht="19" customHeight="1"/>
    <row r="491" ht="21.5" customHeight="1"/>
  </sheetData>
  <mergeCells count="72"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B6:B35"/>
    <mergeCell ref="F6:F35"/>
    <mergeCell ref="B36:B59"/>
    <mergeCell ref="F36:F59"/>
    <mergeCell ref="B60:B78"/>
    <mergeCell ref="F60:F78"/>
    <mergeCell ref="B79:B91"/>
    <mergeCell ref="F79:F91"/>
    <mergeCell ref="B92:B96"/>
    <mergeCell ref="F92:F96"/>
    <mergeCell ref="B97:B103"/>
    <mergeCell ref="F97:F103"/>
    <mergeCell ref="B104:B108"/>
    <mergeCell ref="F104:F108"/>
    <mergeCell ref="B109:B111"/>
    <mergeCell ref="F109:F111"/>
    <mergeCell ref="B113:B121"/>
    <mergeCell ref="F113:F121"/>
    <mergeCell ref="B122:B127"/>
    <mergeCell ref="F122:F127"/>
    <mergeCell ref="B128:B135"/>
    <mergeCell ref="F128:F135"/>
    <mergeCell ref="B136:B140"/>
    <mergeCell ref="F136:F140"/>
    <mergeCell ref="B142:B145"/>
    <mergeCell ref="F142:F145"/>
    <mergeCell ref="B146:B152"/>
    <mergeCell ref="F146:F152"/>
    <mergeCell ref="B153:B182"/>
    <mergeCell ref="F153:F182"/>
    <mergeCell ref="B183:B187"/>
    <mergeCell ref="F183:F187"/>
    <mergeCell ref="B188:B204"/>
    <mergeCell ref="F188:F204"/>
    <mergeCell ref="B205:B214"/>
    <mergeCell ref="F205:F214"/>
    <mergeCell ref="B215:B232"/>
    <mergeCell ref="F215:F232"/>
    <mergeCell ref="B233:B255"/>
    <mergeCell ref="F233:F255"/>
    <mergeCell ref="B257:B271"/>
    <mergeCell ref="F257:F271"/>
    <mergeCell ref="B272:B289"/>
    <mergeCell ref="F272:F289"/>
    <mergeCell ref="B290:B302"/>
    <mergeCell ref="F290:F302"/>
    <mergeCell ref="B304:B307"/>
    <mergeCell ref="F304:F307"/>
    <mergeCell ref="B308:B311"/>
    <mergeCell ref="F308:F311"/>
    <mergeCell ref="B312:B330"/>
    <mergeCell ref="F312:F330"/>
    <mergeCell ref="B331:B346"/>
    <mergeCell ref="F331:F346"/>
    <mergeCell ref="B415:B435"/>
    <mergeCell ref="F415:F435"/>
    <mergeCell ref="A436:E436"/>
    <mergeCell ref="B347:B379"/>
    <mergeCell ref="F347:F379"/>
    <mergeCell ref="B380:B411"/>
    <mergeCell ref="F380:F411"/>
    <mergeCell ref="B412:B414"/>
    <mergeCell ref="F412:F414"/>
  </mergeCells>
  <phoneticPr fontId="10" type="noConversion"/>
  <printOptions horizontalCentered="1" verticalCentered="1"/>
  <pageMargins left="0.43291667103767395" right="0.23597222566604614" top="0.31486111879348755" bottom="0.27541667222976685" header="0.31486111879348755" footer="0.31486111879348755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붙임2. 장학생 선발 인원 및 장학금 지급 </vt:lpstr>
      <vt:lpstr>'붙임2. 장학생 선발 인원 및 장학금 지급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재화 채</cp:lastModifiedBy>
  <cp:revision>178</cp:revision>
  <cp:lastPrinted>2023-03-02T08:41:37Z</cp:lastPrinted>
  <dcterms:created xsi:type="dcterms:W3CDTF">2018-05-18T07:09:32Z</dcterms:created>
  <dcterms:modified xsi:type="dcterms:W3CDTF">2024-05-27T12:45:36Z</dcterms:modified>
  <cp:version>1200.0100.01</cp:version>
</cp:coreProperties>
</file>